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 activeTab="1"/>
  </bookViews>
  <sheets>
    <sheet name="iv169" sheetId="1" r:id="rId1"/>
    <sheet name="Summary" sheetId="2" r:id="rId2"/>
    <sheet name="Sheet2" sheetId="3" r:id="rId3"/>
  </sheets>
  <calcPr calcId="145621"/>
</workbook>
</file>

<file path=xl/calcChain.xml><?xml version="1.0" encoding="utf-8"?>
<calcChain xmlns="http://schemas.openxmlformats.org/spreadsheetml/2006/main">
  <c r="I22" i="2" l="1"/>
  <c r="I21" i="2"/>
  <c r="I20" i="2"/>
  <c r="DO11" i="1"/>
  <c r="DO10" i="1"/>
  <c r="DO9" i="1"/>
  <c r="DO8" i="1" s="1"/>
  <c r="DO12" i="1" s="1"/>
  <c r="DG11" i="1"/>
  <c r="DG10" i="1"/>
  <c r="DG9" i="1"/>
  <c r="DG8" i="1"/>
  <c r="DG12" i="1" s="1"/>
  <c r="CY11" i="1"/>
  <c r="CY10" i="1"/>
  <c r="CY9" i="1"/>
  <c r="CY8" i="1"/>
  <c r="CY12" i="1" s="1"/>
  <c r="CR11" i="1"/>
  <c r="CR10" i="1"/>
  <c r="CR9" i="1"/>
  <c r="CR8" i="1"/>
  <c r="CR12" i="1" s="1"/>
  <c r="CK11" i="1"/>
  <c r="CK10" i="1"/>
  <c r="CK9" i="1"/>
  <c r="CK8" i="1"/>
  <c r="CK12" i="1" s="1"/>
  <c r="CD11" i="1"/>
  <c r="CD10" i="1"/>
  <c r="CD9" i="1"/>
  <c r="CD8" i="1" s="1"/>
  <c r="CD12" i="1" s="1"/>
  <c r="BV11" i="1"/>
  <c r="BV10" i="1"/>
  <c r="BV8" i="1" s="1"/>
  <c r="BV12" i="1" s="1"/>
  <c r="BV9" i="1"/>
  <c r="BN11" i="1"/>
  <c r="BN10" i="1"/>
  <c r="BN9" i="1"/>
  <c r="BN8" i="1" s="1"/>
  <c r="BN12" i="1" s="1"/>
  <c r="BG11" i="1"/>
  <c r="BG10" i="1"/>
  <c r="BG9" i="1"/>
  <c r="BG8" i="1" s="1"/>
  <c r="BG12" i="1" s="1"/>
  <c r="AY11" i="1"/>
  <c r="AY10" i="1"/>
  <c r="AY9" i="1"/>
  <c r="AY8" i="1" s="1"/>
  <c r="AY12" i="1" s="1"/>
  <c r="AQ11" i="1"/>
  <c r="AQ10" i="1"/>
  <c r="AQ8" i="1" s="1"/>
  <c r="AQ12" i="1" s="1"/>
  <c r="AQ9" i="1"/>
  <c r="AI11" i="1"/>
  <c r="AI10" i="1"/>
  <c r="AI8" i="1" s="1"/>
  <c r="AI12" i="1" s="1"/>
  <c r="AI9" i="1"/>
  <c r="AA11" i="1"/>
  <c r="AA10" i="1"/>
  <c r="AA9" i="1"/>
  <c r="AA8" i="1"/>
  <c r="AA12" i="1" s="1"/>
  <c r="T11" i="1"/>
  <c r="T10" i="1"/>
  <c r="T9" i="1"/>
  <c r="T8" i="1"/>
  <c r="T12" i="1" s="1"/>
  <c r="L11" i="1"/>
  <c r="L10" i="1"/>
  <c r="L9" i="1"/>
  <c r="L8" i="1" s="1"/>
  <c r="L12" i="1" s="1"/>
  <c r="D11" i="1"/>
  <c r="D9" i="1"/>
  <c r="DN15" i="1"/>
  <c r="DO15" i="1"/>
  <c r="DP15" i="1"/>
  <c r="DN16" i="1"/>
  <c r="DP16" i="1" s="1"/>
  <c r="DO16" i="1"/>
  <c r="DN17" i="1"/>
  <c r="DP17" i="1" s="1"/>
  <c r="DO17" i="1"/>
  <c r="DN18" i="1"/>
  <c r="DO18" i="1"/>
  <c r="DP18" i="1"/>
  <c r="DN19" i="1"/>
  <c r="DO19" i="1"/>
  <c r="DP19" i="1"/>
  <c r="DN20" i="1"/>
  <c r="DP20" i="1" s="1"/>
  <c r="DO20" i="1"/>
  <c r="DN21" i="1"/>
  <c r="DP21" i="1" s="1"/>
  <c r="DO21" i="1"/>
  <c r="DN22" i="1"/>
  <c r="DO22" i="1"/>
  <c r="DP22" i="1"/>
  <c r="DN23" i="1"/>
  <c r="DO23" i="1"/>
  <c r="DP23" i="1"/>
  <c r="DN24" i="1"/>
  <c r="DP24" i="1" s="1"/>
  <c r="DO24" i="1"/>
  <c r="DN25" i="1"/>
  <c r="DP25" i="1" s="1"/>
  <c r="DO25" i="1"/>
  <c r="DN26" i="1"/>
  <c r="DO26" i="1"/>
  <c r="DP26" i="1"/>
  <c r="DN27" i="1"/>
  <c r="DO27" i="1"/>
  <c r="DP27" i="1"/>
  <c r="DN28" i="1"/>
  <c r="DP28" i="1" s="1"/>
  <c r="DO28" i="1"/>
  <c r="DN29" i="1"/>
  <c r="DP29" i="1" s="1"/>
  <c r="DO29" i="1"/>
  <c r="DN30" i="1"/>
  <c r="DO30" i="1"/>
  <c r="DP30" i="1"/>
  <c r="DN31" i="1"/>
  <c r="DO31" i="1"/>
  <c r="DP31" i="1"/>
  <c r="DN32" i="1"/>
  <c r="DP32" i="1" s="1"/>
  <c r="DO32" i="1"/>
  <c r="DN33" i="1"/>
  <c r="DP33" i="1" s="1"/>
  <c r="DO33" i="1"/>
  <c r="DN34" i="1"/>
  <c r="DO34" i="1"/>
  <c r="DP34" i="1"/>
  <c r="DN35" i="1"/>
  <c r="DO35" i="1"/>
  <c r="DP35" i="1"/>
  <c r="DN36" i="1"/>
  <c r="DP36" i="1" s="1"/>
  <c r="DO36" i="1"/>
  <c r="DN37" i="1"/>
  <c r="DP37" i="1" s="1"/>
  <c r="DO37" i="1"/>
  <c r="DN38" i="1"/>
  <c r="DO38" i="1"/>
  <c r="DP38" i="1"/>
  <c r="DN39" i="1"/>
  <c r="DO39" i="1"/>
  <c r="DP39" i="1"/>
  <c r="DN40" i="1"/>
  <c r="DP40" i="1" s="1"/>
  <c r="DO40" i="1"/>
  <c r="DN41" i="1"/>
  <c r="DP41" i="1" s="1"/>
  <c r="DO41" i="1"/>
  <c r="DN42" i="1"/>
  <c r="DO42" i="1"/>
  <c r="DP42" i="1"/>
  <c r="DN43" i="1"/>
  <c r="DO43" i="1"/>
  <c r="DP43" i="1"/>
  <c r="DN44" i="1"/>
  <c r="DP44" i="1" s="1"/>
  <c r="DO44" i="1"/>
  <c r="DN45" i="1"/>
  <c r="DP45" i="1" s="1"/>
  <c r="DO45" i="1"/>
  <c r="DN46" i="1"/>
  <c r="DO46" i="1"/>
  <c r="DP46" i="1"/>
  <c r="DN47" i="1"/>
  <c r="DO47" i="1"/>
  <c r="DP47" i="1"/>
  <c r="DN48" i="1"/>
  <c r="DP48" i="1" s="1"/>
  <c r="DO48" i="1"/>
  <c r="DN49" i="1"/>
  <c r="DP49" i="1" s="1"/>
  <c r="DO49" i="1"/>
  <c r="DN50" i="1"/>
  <c r="DO50" i="1"/>
  <c r="DP50" i="1"/>
  <c r="DN51" i="1"/>
  <c r="DO51" i="1"/>
  <c r="DP51" i="1"/>
  <c r="DN52" i="1"/>
  <c r="DP52" i="1" s="1"/>
  <c r="DO52" i="1"/>
  <c r="DN53" i="1"/>
  <c r="DP53" i="1" s="1"/>
  <c r="DO53" i="1"/>
  <c r="DN54" i="1"/>
  <c r="DO54" i="1"/>
  <c r="DP54" i="1"/>
  <c r="DN55" i="1"/>
  <c r="DO55" i="1"/>
  <c r="DP55" i="1"/>
  <c r="DN56" i="1"/>
  <c r="DP56" i="1" s="1"/>
  <c r="DO56" i="1"/>
  <c r="DN57" i="1"/>
  <c r="DP57" i="1" s="1"/>
  <c r="DO57" i="1"/>
  <c r="DN58" i="1"/>
  <c r="DO58" i="1"/>
  <c r="DP58" i="1"/>
  <c r="DN59" i="1"/>
  <c r="DO59" i="1"/>
  <c r="DP59" i="1"/>
  <c r="DN60" i="1"/>
  <c r="DP60" i="1" s="1"/>
  <c r="DO60" i="1"/>
  <c r="DN61" i="1"/>
  <c r="DP61" i="1" s="1"/>
  <c r="DO61" i="1"/>
  <c r="DN62" i="1"/>
  <c r="DO62" i="1"/>
  <c r="DP62" i="1"/>
  <c r="DN63" i="1"/>
  <c r="DO63" i="1"/>
  <c r="DP63" i="1"/>
  <c r="DN64" i="1"/>
  <c r="DP64" i="1" s="1"/>
  <c r="DO64" i="1"/>
  <c r="DN65" i="1"/>
  <c r="DP65" i="1" s="1"/>
  <c r="DO65" i="1"/>
  <c r="DN66" i="1"/>
  <c r="DO66" i="1"/>
  <c r="DP66" i="1"/>
  <c r="DN67" i="1"/>
  <c r="DO67" i="1"/>
  <c r="DP67" i="1"/>
  <c r="DN68" i="1"/>
  <c r="DP68" i="1" s="1"/>
  <c r="DO68" i="1"/>
  <c r="DN69" i="1"/>
  <c r="DP69" i="1" s="1"/>
  <c r="DO69" i="1"/>
  <c r="DN70" i="1"/>
  <c r="DO70" i="1"/>
  <c r="DP70" i="1"/>
  <c r="DN71" i="1"/>
  <c r="DO71" i="1"/>
  <c r="DP71" i="1"/>
  <c r="DN72" i="1"/>
  <c r="DP72" i="1" s="1"/>
  <c r="DO72" i="1"/>
  <c r="DN73" i="1"/>
  <c r="DP73" i="1" s="1"/>
  <c r="DO73" i="1"/>
  <c r="DN74" i="1"/>
  <c r="DO74" i="1"/>
  <c r="DP74" i="1"/>
  <c r="DN75" i="1"/>
  <c r="DO75" i="1"/>
  <c r="DP75" i="1"/>
  <c r="DN76" i="1"/>
  <c r="DP76" i="1" s="1"/>
  <c r="DO76" i="1"/>
  <c r="DN77" i="1"/>
  <c r="DP77" i="1" s="1"/>
  <c r="DO77" i="1"/>
  <c r="DN78" i="1"/>
  <c r="DO78" i="1"/>
  <c r="DP78" i="1"/>
  <c r="DN79" i="1"/>
  <c r="DO79" i="1"/>
  <c r="DP79" i="1"/>
  <c r="DN80" i="1"/>
  <c r="DP80" i="1" s="1"/>
  <c r="DO80" i="1"/>
  <c r="DN81" i="1"/>
  <c r="DP81" i="1" s="1"/>
  <c r="DO81" i="1"/>
  <c r="DN82" i="1"/>
  <c r="DO82" i="1"/>
  <c r="DP82" i="1"/>
  <c r="DN83" i="1"/>
  <c r="DO83" i="1"/>
  <c r="DP83" i="1"/>
  <c r="DN84" i="1"/>
  <c r="DP84" i="1" s="1"/>
  <c r="DO84" i="1"/>
  <c r="DN85" i="1"/>
  <c r="DP85" i="1" s="1"/>
  <c r="DO85" i="1"/>
  <c r="DN86" i="1"/>
  <c r="DO86" i="1"/>
  <c r="DP86" i="1"/>
  <c r="DN87" i="1"/>
  <c r="DO87" i="1"/>
  <c r="DP87" i="1"/>
  <c r="DN88" i="1"/>
  <c r="DP88" i="1" s="1"/>
  <c r="DO88" i="1"/>
  <c r="DN89" i="1"/>
  <c r="DP89" i="1" s="1"/>
  <c r="DO89" i="1"/>
  <c r="DN90" i="1"/>
  <c r="DO90" i="1"/>
  <c r="DP90" i="1"/>
  <c r="DN91" i="1"/>
  <c r="DO91" i="1"/>
  <c r="DP91" i="1"/>
  <c r="DN92" i="1"/>
  <c r="DP92" i="1" s="1"/>
  <c r="DO92" i="1"/>
  <c r="DN93" i="1"/>
  <c r="DP93" i="1" s="1"/>
  <c r="DO93" i="1"/>
  <c r="DN94" i="1"/>
  <c r="DO94" i="1"/>
  <c r="DP94" i="1"/>
  <c r="DN95" i="1"/>
  <c r="DO95" i="1"/>
  <c r="DP95" i="1"/>
  <c r="DN96" i="1"/>
  <c r="DP96" i="1" s="1"/>
  <c r="DO96" i="1"/>
  <c r="DN97" i="1"/>
  <c r="DP97" i="1" s="1"/>
  <c r="DO97" i="1"/>
  <c r="DN98" i="1"/>
  <c r="DO98" i="1"/>
  <c r="DP98" i="1"/>
  <c r="DN99" i="1"/>
  <c r="DO99" i="1"/>
  <c r="DP99" i="1"/>
  <c r="DN100" i="1"/>
  <c r="DP100" i="1" s="1"/>
  <c r="DO100" i="1"/>
  <c r="DN101" i="1"/>
  <c r="DP101" i="1" s="1"/>
  <c r="DO101" i="1"/>
  <c r="DN102" i="1"/>
  <c r="DO102" i="1"/>
  <c r="DP102" i="1"/>
  <c r="DN103" i="1"/>
  <c r="DO103" i="1"/>
  <c r="DP103" i="1"/>
  <c r="DN104" i="1"/>
  <c r="DP104" i="1" s="1"/>
  <c r="DO104" i="1"/>
  <c r="DN105" i="1"/>
  <c r="DP105" i="1" s="1"/>
  <c r="DO105" i="1"/>
  <c r="DN106" i="1"/>
  <c r="DO106" i="1"/>
  <c r="DP106" i="1"/>
  <c r="DN107" i="1"/>
  <c r="DO107" i="1"/>
  <c r="DP107" i="1"/>
  <c r="DN108" i="1"/>
  <c r="DP108" i="1" s="1"/>
  <c r="DO108" i="1"/>
  <c r="DN109" i="1"/>
  <c r="DP109" i="1" s="1"/>
  <c r="DO109" i="1"/>
  <c r="DN110" i="1"/>
  <c r="DO110" i="1"/>
  <c r="DP110" i="1"/>
  <c r="DN111" i="1"/>
  <c r="DO111" i="1"/>
  <c r="DP111" i="1"/>
  <c r="DN112" i="1"/>
  <c r="DP112" i="1" s="1"/>
  <c r="DO112" i="1"/>
  <c r="DN113" i="1"/>
  <c r="DP113" i="1" s="1"/>
  <c r="DO113" i="1"/>
  <c r="DN114" i="1"/>
  <c r="DO114" i="1"/>
  <c r="DP114" i="1"/>
  <c r="DN115" i="1"/>
  <c r="DO115" i="1"/>
  <c r="DP115" i="1"/>
  <c r="DN116" i="1"/>
  <c r="DP116" i="1" s="1"/>
  <c r="DO116" i="1"/>
  <c r="DN117" i="1"/>
  <c r="DP117" i="1" s="1"/>
  <c r="DO117" i="1"/>
  <c r="DN118" i="1"/>
  <c r="DO118" i="1"/>
  <c r="DP118" i="1"/>
  <c r="DN119" i="1"/>
  <c r="DO119" i="1"/>
  <c r="DP119" i="1"/>
  <c r="DN120" i="1"/>
  <c r="DP120" i="1" s="1"/>
  <c r="DO120" i="1"/>
  <c r="DN121" i="1"/>
  <c r="DP121" i="1" s="1"/>
  <c r="DO121" i="1"/>
  <c r="DN122" i="1"/>
  <c r="DO122" i="1"/>
  <c r="DP122" i="1"/>
  <c r="DN123" i="1"/>
  <c r="DO123" i="1"/>
  <c r="DP123" i="1"/>
  <c r="DN124" i="1"/>
  <c r="DP124" i="1" s="1"/>
  <c r="DO124" i="1"/>
  <c r="DN125" i="1"/>
  <c r="DP125" i="1" s="1"/>
  <c r="DO125" i="1"/>
  <c r="DN126" i="1"/>
  <c r="DO126" i="1"/>
  <c r="DP126" i="1"/>
  <c r="DN127" i="1"/>
  <c r="DO127" i="1"/>
  <c r="DP127" i="1"/>
  <c r="DN128" i="1"/>
  <c r="DP128" i="1" s="1"/>
  <c r="DO128" i="1"/>
  <c r="DN129" i="1"/>
  <c r="DP129" i="1" s="1"/>
  <c r="DO129" i="1"/>
  <c r="DO14" i="1"/>
  <c r="DN14" i="1"/>
  <c r="DF15" i="1"/>
  <c r="DG15" i="1"/>
  <c r="DH15" i="1"/>
  <c r="DF16" i="1"/>
  <c r="DH16" i="1" s="1"/>
  <c r="DG16" i="1"/>
  <c r="DF17" i="1"/>
  <c r="DH17" i="1" s="1"/>
  <c r="DG17" i="1"/>
  <c r="DF18" i="1"/>
  <c r="DG18" i="1"/>
  <c r="DH18" i="1"/>
  <c r="DF19" i="1"/>
  <c r="DG19" i="1"/>
  <c r="DH19" i="1"/>
  <c r="DF20" i="1"/>
  <c r="DH20" i="1" s="1"/>
  <c r="DG20" i="1"/>
  <c r="DF21" i="1"/>
  <c r="DH21" i="1" s="1"/>
  <c r="DG21" i="1"/>
  <c r="DF22" i="1"/>
  <c r="DG22" i="1"/>
  <c r="DH22" i="1"/>
  <c r="DF23" i="1"/>
  <c r="DG23" i="1"/>
  <c r="DH23" i="1"/>
  <c r="DF24" i="1"/>
  <c r="DH24" i="1" s="1"/>
  <c r="DG24" i="1"/>
  <c r="DF25" i="1"/>
  <c r="DH25" i="1" s="1"/>
  <c r="DG25" i="1"/>
  <c r="DF26" i="1"/>
  <c r="DG26" i="1"/>
  <c r="DH26" i="1"/>
  <c r="DF27" i="1"/>
  <c r="DG27" i="1"/>
  <c r="DH27" i="1"/>
  <c r="DF28" i="1"/>
  <c r="DH28" i="1" s="1"/>
  <c r="DG28" i="1"/>
  <c r="DF29" i="1"/>
  <c r="DH29" i="1" s="1"/>
  <c r="DG29" i="1"/>
  <c r="DF30" i="1"/>
  <c r="DG30" i="1"/>
  <c r="DH30" i="1"/>
  <c r="DF31" i="1"/>
  <c r="DG31" i="1"/>
  <c r="DH31" i="1"/>
  <c r="DF32" i="1"/>
  <c r="DH32" i="1" s="1"/>
  <c r="DG32" i="1"/>
  <c r="DF33" i="1"/>
  <c r="DH33" i="1" s="1"/>
  <c r="DG33" i="1"/>
  <c r="DF34" i="1"/>
  <c r="DG34" i="1"/>
  <c r="DH34" i="1"/>
  <c r="DF35" i="1"/>
  <c r="DG35" i="1"/>
  <c r="DH35" i="1"/>
  <c r="DF36" i="1"/>
  <c r="DH36" i="1" s="1"/>
  <c r="DG36" i="1"/>
  <c r="DF37" i="1"/>
  <c r="DH37" i="1" s="1"/>
  <c r="DG37" i="1"/>
  <c r="DF38" i="1"/>
  <c r="DG38" i="1"/>
  <c r="DH38" i="1"/>
  <c r="DF39" i="1"/>
  <c r="DG39" i="1"/>
  <c r="DH39" i="1"/>
  <c r="DF40" i="1"/>
  <c r="DH40" i="1" s="1"/>
  <c r="DG40" i="1"/>
  <c r="DF41" i="1"/>
  <c r="DH41" i="1" s="1"/>
  <c r="DG41" i="1"/>
  <c r="DF42" i="1"/>
  <c r="DG42" i="1"/>
  <c r="DH42" i="1"/>
  <c r="DF43" i="1"/>
  <c r="DG43" i="1"/>
  <c r="DH43" i="1"/>
  <c r="DF44" i="1"/>
  <c r="DH44" i="1" s="1"/>
  <c r="DG44" i="1"/>
  <c r="DF45" i="1"/>
  <c r="DH45" i="1" s="1"/>
  <c r="DG45" i="1"/>
  <c r="DF46" i="1"/>
  <c r="DG46" i="1"/>
  <c r="DH46" i="1"/>
  <c r="DF47" i="1"/>
  <c r="DG47" i="1"/>
  <c r="DH47" i="1"/>
  <c r="DF48" i="1"/>
  <c r="DH48" i="1" s="1"/>
  <c r="DG48" i="1"/>
  <c r="DF49" i="1"/>
  <c r="DH49" i="1" s="1"/>
  <c r="DG49" i="1"/>
  <c r="DF50" i="1"/>
  <c r="DG50" i="1"/>
  <c r="DH50" i="1"/>
  <c r="DF51" i="1"/>
  <c r="DG51" i="1"/>
  <c r="DH51" i="1"/>
  <c r="DF52" i="1"/>
  <c r="DH52" i="1" s="1"/>
  <c r="DG52" i="1"/>
  <c r="DF53" i="1"/>
  <c r="DH53" i="1" s="1"/>
  <c r="DG53" i="1"/>
  <c r="DF54" i="1"/>
  <c r="DG54" i="1"/>
  <c r="DH54" i="1"/>
  <c r="DF55" i="1"/>
  <c r="DG55" i="1"/>
  <c r="DH55" i="1"/>
  <c r="DF56" i="1"/>
  <c r="DH56" i="1" s="1"/>
  <c r="DG56" i="1"/>
  <c r="DF57" i="1"/>
  <c r="DH57" i="1" s="1"/>
  <c r="DG57" i="1"/>
  <c r="DF58" i="1"/>
  <c r="DG58" i="1"/>
  <c r="DH58" i="1"/>
  <c r="DF59" i="1"/>
  <c r="DG59" i="1"/>
  <c r="DH59" i="1"/>
  <c r="DF60" i="1"/>
  <c r="DH60" i="1" s="1"/>
  <c r="DG60" i="1"/>
  <c r="DF61" i="1"/>
  <c r="DH61" i="1" s="1"/>
  <c r="DG61" i="1"/>
  <c r="DF62" i="1"/>
  <c r="DG62" i="1"/>
  <c r="DH62" i="1"/>
  <c r="DF63" i="1"/>
  <c r="DG63" i="1"/>
  <c r="DH63" i="1"/>
  <c r="DF64" i="1"/>
  <c r="DH64" i="1" s="1"/>
  <c r="DG64" i="1"/>
  <c r="DF65" i="1"/>
  <c r="DH65" i="1" s="1"/>
  <c r="DG65" i="1"/>
  <c r="DF66" i="1"/>
  <c r="DG66" i="1"/>
  <c r="DH66" i="1"/>
  <c r="DF67" i="1"/>
  <c r="DG67" i="1"/>
  <c r="DH67" i="1"/>
  <c r="DF68" i="1"/>
  <c r="DH68" i="1" s="1"/>
  <c r="DG68" i="1"/>
  <c r="DF69" i="1"/>
  <c r="DH69" i="1" s="1"/>
  <c r="DG69" i="1"/>
  <c r="DF70" i="1"/>
  <c r="DG70" i="1"/>
  <c r="DH70" i="1"/>
  <c r="DF71" i="1"/>
  <c r="DG71" i="1"/>
  <c r="DH71" i="1"/>
  <c r="DF72" i="1"/>
  <c r="DH72" i="1" s="1"/>
  <c r="DG72" i="1"/>
  <c r="DF73" i="1"/>
  <c r="DH73" i="1" s="1"/>
  <c r="DG73" i="1"/>
  <c r="DF74" i="1"/>
  <c r="DG74" i="1"/>
  <c r="DH74" i="1"/>
  <c r="DF75" i="1"/>
  <c r="DG75" i="1"/>
  <c r="DH75" i="1"/>
  <c r="DF76" i="1"/>
  <c r="DH76" i="1" s="1"/>
  <c r="DG76" i="1"/>
  <c r="DF77" i="1"/>
  <c r="DH77" i="1" s="1"/>
  <c r="DG77" i="1"/>
  <c r="DF78" i="1"/>
  <c r="DG78" i="1"/>
  <c r="DH78" i="1"/>
  <c r="DF79" i="1"/>
  <c r="DG79" i="1"/>
  <c r="DH79" i="1"/>
  <c r="DF80" i="1"/>
  <c r="DH80" i="1" s="1"/>
  <c r="DG80" i="1"/>
  <c r="DF81" i="1"/>
  <c r="DH81" i="1" s="1"/>
  <c r="DG81" i="1"/>
  <c r="DF82" i="1"/>
  <c r="DG82" i="1"/>
  <c r="DH82" i="1"/>
  <c r="DF83" i="1"/>
  <c r="DG83" i="1"/>
  <c r="DH83" i="1"/>
  <c r="DF84" i="1"/>
  <c r="DH84" i="1" s="1"/>
  <c r="DG84" i="1"/>
  <c r="DF85" i="1"/>
  <c r="DH85" i="1" s="1"/>
  <c r="DG85" i="1"/>
  <c r="DF86" i="1"/>
  <c r="DG86" i="1"/>
  <c r="DH86" i="1"/>
  <c r="DF87" i="1"/>
  <c r="DG87" i="1"/>
  <c r="DH87" i="1"/>
  <c r="DF88" i="1"/>
  <c r="DH88" i="1" s="1"/>
  <c r="DG88" i="1"/>
  <c r="DF89" i="1"/>
  <c r="DH89" i="1" s="1"/>
  <c r="DG89" i="1"/>
  <c r="DF90" i="1"/>
  <c r="DG90" i="1"/>
  <c r="DH90" i="1"/>
  <c r="DF91" i="1"/>
  <c r="DG91" i="1"/>
  <c r="DH91" i="1"/>
  <c r="DF92" i="1"/>
  <c r="DH92" i="1" s="1"/>
  <c r="DG92" i="1"/>
  <c r="DF93" i="1"/>
  <c r="DH93" i="1" s="1"/>
  <c r="DG93" i="1"/>
  <c r="DF94" i="1"/>
  <c r="DG94" i="1"/>
  <c r="DH94" i="1"/>
  <c r="DF95" i="1"/>
  <c r="DG95" i="1"/>
  <c r="DH95" i="1"/>
  <c r="DF96" i="1"/>
  <c r="DH96" i="1" s="1"/>
  <c r="DG96" i="1"/>
  <c r="DF97" i="1"/>
  <c r="DH97" i="1" s="1"/>
  <c r="DG97" i="1"/>
  <c r="DF98" i="1"/>
  <c r="DG98" i="1"/>
  <c r="DH98" i="1"/>
  <c r="DF99" i="1"/>
  <c r="DG99" i="1"/>
  <c r="DH99" i="1"/>
  <c r="DF100" i="1"/>
  <c r="DH100" i="1" s="1"/>
  <c r="DG100" i="1"/>
  <c r="DF101" i="1"/>
  <c r="DH101" i="1" s="1"/>
  <c r="DG101" i="1"/>
  <c r="DF102" i="1"/>
  <c r="DG102" i="1"/>
  <c r="DH102" i="1"/>
  <c r="DF103" i="1"/>
  <c r="DG103" i="1"/>
  <c r="DH103" i="1"/>
  <c r="DF104" i="1"/>
  <c r="DH104" i="1" s="1"/>
  <c r="DG104" i="1"/>
  <c r="DF105" i="1"/>
  <c r="DH105" i="1" s="1"/>
  <c r="DG105" i="1"/>
  <c r="DF106" i="1"/>
  <c r="DG106" i="1"/>
  <c r="DH106" i="1"/>
  <c r="DF107" i="1"/>
  <c r="DG107" i="1"/>
  <c r="DH107" i="1"/>
  <c r="DF108" i="1"/>
  <c r="DH108" i="1" s="1"/>
  <c r="DG108" i="1"/>
  <c r="DF109" i="1"/>
  <c r="DH109" i="1" s="1"/>
  <c r="DG109" i="1"/>
  <c r="DF110" i="1"/>
  <c r="DG110" i="1"/>
  <c r="DH110" i="1"/>
  <c r="DF111" i="1"/>
  <c r="DG111" i="1"/>
  <c r="DH111" i="1"/>
  <c r="DF112" i="1"/>
  <c r="DH112" i="1" s="1"/>
  <c r="DG112" i="1"/>
  <c r="DF113" i="1"/>
  <c r="DH113" i="1" s="1"/>
  <c r="DG113" i="1"/>
  <c r="DF114" i="1"/>
  <c r="DG114" i="1"/>
  <c r="DH114" i="1"/>
  <c r="DF115" i="1"/>
  <c r="DG115" i="1"/>
  <c r="DH115" i="1"/>
  <c r="DF116" i="1"/>
  <c r="DH116" i="1" s="1"/>
  <c r="DG116" i="1"/>
  <c r="DF117" i="1"/>
  <c r="DH117" i="1" s="1"/>
  <c r="DG117" i="1"/>
  <c r="DF118" i="1"/>
  <c r="DG118" i="1"/>
  <c r="DH118" i="1"/>
  <c r="DF119" i="1"/>
  <c r="DG119" i="1"/>
  <c r="DH119" i="1"/>
  <c r="DF120" i="1"/>
  <c r="DH120" i="1" s="1"/>
  <c r="DG120" i="1"/>
  <c r="DF121" i="1"/>
  <c r="DH121" i="1" s="1"/>
  <c r="DG121" i="1"/>
  <c r="DF122" i="1"/>
  <c r="DG122" i="1"/>
  <c r="DH122" i="1"/>
  <c r="DF123" i="1"/>
  <c r="DG123" i="1"/>
  <c r="DH123" i="1"/>
  <c r="DF124" i="1"/>
  <c r="DH124" i="1" s="1"/>
  <c r="DG124" i="1"/>
  <c r="DF125" i="1"/>
  <c r="DH125" i="1" s="1"/>
  <c r="DG125" i="1"/>
  <c r="DF126" i="1"/>
  <c r="DG126" i="1"/>
  <c r="DH126" i="1"/>
  <c r="DF127" i="1"/>
  <c r="DG127" i="1"/>
  <c r="DH127" i="1"/>
  <c r="DF128" i="1"/>
  <c r="DH128" i="1" s="1"/>
  <c r="DG128" i="1"/>
  <c r="DF129" i="1"/>
  <c r="DH129" i="1" s="1"/>
  <c r="DG129" i="1"/>
  <c r="DG14" i="1"/>
  <c r="DF14" i="1"/>
  <c r="CX15" i="1"/>
  <c r="CZ15" i="1" s="1"/>
  <c r="CY15" i="1"/>
  <c r="CX16" i="1"/>
  <c r="CZ16" i="1" s="1"/>
  <c r="CY16" i="1"/>
  <c r="CX17" i="1"/>
  <c r="CY17" i="1"/>
  <c r="CZ17" i="1"/>
  <c r="CX18" i="1"/>
  <c r="CY18" i="1"/>
  <c r="CZ18" i="1"/>
  <c r="CX19" i="1"/>
  <c r="CZ19" i="1" s="1"/>
  <c r="CY19" i="1"/>
  <c r="CX20" i="1"/>
  <c r="CZ20" i="1" s="1"/>
  <c r="CY20" i="1"/>
  <c r="CX21" i="1"/>
  <c r="CY21" i="1"/>
  <c r="CZ21" i="1"/>
  <c r="CX22" i="1"/>
  <c r="CY22" i="1"/>
  <c r="CZ22" i="1"/>
  <c r="CX23" i="1"/>
  <c r="CZ23" i="1" s="1"/>
  <c r="CY23" i="1"/>
  <c r="CX24" i="1"/>
  <c r="CZ24" i="1" s="1"/>
  <c r="CY24" i="1"/>
  <c r="CX25" i="1"/>
  <c r="CY25" i="1"/>
  <c r="CZ25" i="1"/>
  <c r="CX26" i="1"/>
  <c r="CY26" i="1"/>
  <c r="CZ26" i="1"/>
  <c r="CX27" i="1"/>
  <c r="CZ27" i="1" s="1"/>
  <c r="CY27" i="1"/>
  <c r="CX28" i="1"/>
  <c r="CZ28" i="1" s="1"/>
  <c r="CY28" i="1"/>
  <c r="CX29" i="1"/>
  <c r="CY29" i="1"/>
  <c r="CZ29" i="1"/>
  <c r="CX30" i="1"/>
  <c r="CY30" i="1"/>
  <c r="CZ30" i="1"/>
  <c r="CX31" i="1"/>
  <c r="CZ31" i="1" s="1"/>
  <c r="CY31" i="1"/>
  <c r="CX32" i="1"/>
  <c r="CZ32" i="1" s="1"/>
  <c r="CY32" i="1"/>
  <c r="CX33" i="1"/>
  <c r="CY33" i="1"/>
  <c r="CZ33" i="1"/>
  <c r="CX34" i="1"/>
  <c r="CY34" i="1"/>
  <c r="CZ34" i="1"/>
  <c r="CX35" i="1"/>
  <c r="CZ35" i="1" s="1"/>
  <c r="CY35" i="1"/>
  <c r="CX36" i="1"/>
  <c r="CZ36" i="1" s="1"/>
  <c r="CY36" i="1"/>
  <c r="CX37" i="1"/>
  <c r="CY37" i="1"/>
  <c r="CZ37" i="1"/>
  <c r="CX38" i="1"/>
  <c r="CY38" i="1"/>
  <c r="CZ38" i="1"/>
  <c r="CX39" i="1"/>
  <c r="CZ39" i="1" s="1"/>
  <c r="CY39" i="1"/>
  <c r="CX40" i="1"/>
  <c r="CZ40" i="1" s="1"/>
  <c r="CY40" i="1"/>
  <c r="CX41" i="1"/>
  <c r="CY41" i="1"/>
  <c r="CZ41" i="1"/>
  <c r="CX42" i="1"/>
  <c r="CY42" i="1"/>
  <c r="CZ42" i="1"/>
  <c r="CX43" i="1"/>
  <c r="CZ43" i="1" s="1"/>
  <c r="CY43" i="1"/>
  <c r="CX44" i="1"/>
  <c r="CZ44" i="1" s="1"/>
  <c r="CY44" i="1"/>
  <c r="CX45" i="1"/>
  <c r="CY45" i="1"/>
  <c r="CZ45" i="1"/>
  <c r="CX46" i="1"/>
  <c r="CY46" i="1"/>
  <c r="CZ46" i="1"/>
  <c r="CX47" i="1"/>
  <c r="CZ47" i="1" s="1"/>
  <c r="CY47" i="1"/>
  <c r="CX48" i="1"/>
  <c r="CZ48" i="1" s="1"/>
  <c r="CY48" i="1"/>
  <c r="CX49" i="1"/>
  <c r="CY49" i="1"/>
  <c r="CZ49" i="1"/>
  <c r="CX50" i="1"/>
  <c r="CY50" i="1"/>
  <c r="CZ50" i="1"/>
  <c r="CX51" i="1"/>
  <c r="CZ51" i="1" s="1"/>
  <c r="CY51" i="1"/>
  <c r="CX52" i="1"/>
  <c r="CZ52" i="1" s="1"/>
  <c r="CY52" i="1"/>
  <c r="CX53" i="1"/>
  <c r="CY53" i="1"/>
  <c r="CZ53" i="1"/>
  <c r="CX54" i="1"/>
  <c r="CY54" i="1"/>
  <c r="CZ54" i="1"/>
  <c r="CX55" i="1"/>
  <c r="CZ55" i="1" s="1"/>
  <c r="CY55" i="1"/>
  <c r="CX56" i="1"/>
  <c r="CZ56" i="1" s="1"/>
  <c r="CY56" i="1"/>
  <c r="CX57" i="1"/>
  <c r="CY57" i="1"/>
  <c r="CZ57" i="1"/>
  <c r="CX58" i="1"/>
  <c r="CY58" i="1"/>
  <c r="CZ58" i="1"/>
  <c r="CX59" i="1"/>
  <c r="CZ59" i="1" s="1"/>
  <c r="CY59" i="1"/>
  <c r="CX60" i="1"/>
  <c r="CZ60" i="1" s="1"/>
  <c r="CY60" i="1"/>
  <c r="CX61" i="1"/>
  <c r="CY61" i="1"/>
  <c r="CZ61" i="1"/>
  <c r="CX62" i="1"/>
  <c r="CY62" i="1"/>
  <c r="CZ62" i="1"/>
  <c r="CX63" i="1"/>
  <c r="CZ63" i="1" s="1"/>
  <c r="CY63" i="1"/>
  <c r="CX64" i="1"/>
  <c r="CZ64" i="1" s="1"/>
  <c r="CY64" i="1"/>
  <c r="CX65" i="1"/>
  <c r="CY65" i="1"/>
  <c r="CZ65" i="1"/>
  <c r="CX66" i="1"/>
  <c r="CY66" i="1"/>
  <c r="CZ66" i="1"/>
  <c r="CX67" i="1"/>
  <c r="CZ67" i="1" s="1"/>
  <c r="CY67" i="1"/>
  <c r="CX68" i="1"/>
  <c r="CZ68" i="1" s="1"/>
  <c r="CY68" i="1"/>
  <c r="CX69" i="1"/>
  <c r="CY69" i="1"/>
  <c r="CZ69" i="1"/>
  <c r="CX70" i="1"/>
  <c r="CY70" i="1"/>
  <c r="CZ70" i="1"/>
  <c r="CX71" i="1"/>
  <c r="CZ71" i="1" s="1"/>
  <c r="CY71" i="1"/>
  <c r="CX72" i="1"/>
  <c r="CZ72" i="1" s="1"/>
  <c r="CY72" i="1"/>
  <c r="CX73" i="1"/>
  <c r="CY73" i="1"/>
  <c r="CZ73" i="1"/>
  <c r="CX74" i="1"/>
  <c r="CY74" i="1"/>
  <c r="CZ74" i="1"/>
  <c r="CX75" i="1"/>
  <c r="CZ75" i="1" s="1"/>
  <c r="CY75" i="1"/>
  <c r="CX76" i="1"/>
  <c r="CZ76" i="1" s="1"/>
  <c r="CY76" i="1"/>
  <c r="CX77" i="1"/>
  <c r="CY77" i="1"/>
  <c r="CZ77" i="1"/>
  <c r="CX78" i="1"/>
  <c r="CY78" i="1"/>
  <c r="CZ78" i="1"/>
  <c r="CX79" i="1"/>
  <c r="CZ79" i="1" s="1"/>
  <c r="CY79" i="1"/>
  <c r="CX80" i="1"/>
  <c r="CZ80" i="1" s="1"/>
  <c r="CY80" i="1"/>
  <c r="CX81" i="1"/>
  <c r="CY81" i="1"/>
  <c r="CZ81" i="1"/>
  <c r="CX82" i="1"/>
  <c r="CY82" i="1"/>
  <c r="CZ82" i="1"/>
  <c r="CX83" i="1"/>
  <c r="CZ83" i="1" s="1"/>
  <c r="CY83" i="1"/>
  <c r="CX84" i="1"/>
  <c r="CZ84" i="1" s="1"/>
  <c r="CY84" i="1"/>
  <c r="CX85" i="1"/>
  <c r="CY85" i="1"/>
  <c r="CZ85" i="1"/>
  <c r="CX86" i="1"/>
  <c r="CY86" i="1"/>
  <c r="CZ86" i="1"/>
  <c r="CX87" i="1"/>
  <c r="CZ87" i="1" s="1"/>
  <c r="CY87" i="1"/>
  <c r="CX88" i="1"/>
  <c r="CZ88" i="1" s="1"/>
  <c r="CY88" i="1"/>
  <c r="CX89" i="1"/>
  <c r="CY89" i="1"/>
  <c r="CZ89" i="1"/>
  <c r="CX90" i="1"/>
  <c r="CY90" i="1"/>
  <c r="CZ90" i="1"/>
  <c r="CX91" i="1"/>
  <c r="CZ91" i="1" s="1"/>
  <c r="CY91" i="1"/>
  <c r="CX92" i="1"/>
  <c r="CZ92" i="1" s="1"/>
  <c r="CY92" i="1"/>
  <c r="CX93" i="1"/>
  <c r="CY93" i="1"/>
  <c r="CZ93" i="1"/>
  <c r="CX94" i="1"/>
  <c r="CY94" i="1"/>
  <c r="CZ94" i="1"/>
  <c r="CX95" i="1"/>
  <c r="CZ95" i="1" s="1"/>
  <c r="CY95" i="1"/>
  <c r="CX96" i="1"/>
  <c r="CZ96" i="1" s="1"/>
  <c r="CY96" i="1"/>
  <c r="CX97" i="1"/>
  <c r="CY97" i="1"/>
  <c r="CZ97" i="1"/>
  <c r="CX98" i="1"/>
  <c r="CY98" i="1"/>
  <c r="CZ98" i="1"/>
  <c r="CX99" i="1"/>
  <c r="CZ99" i="1" s="1"/>
  <c r="CY99" i="1"/>
  <c r="CX100" i="1"/>
  <c r="CZ100" i="1" s="1"/>
  <c r="CY100" i="1"/>
  <c r="CX101" i="1"/>
  <c r="CY101" i="1"/>
  <c r="CZ101" i="1"/>
  <c r="CX102" i="1"/>
  <c r="CY102" i="1"/>
  <c r="CZ102" i="1"/>
  <c r="CX103" i="1"/>
  <c r="CZ103" i="1" s="1"/>
  <c r="CY103" i="1"/>
  <c r="CX104" i="1"/>
  <c r="CZ104" i="1" s="1"/>
  <c r="CY104" i="1"/>
  <c r="CX105" i="1"/>
  <c r="CY105" i="1"/>
  <c r="CZ105" i="1"/>
  <c r="CX106" i="1"/>
  <c r="CY106" i="1"/>
  <c r="CZ106" i="1"/>
  <c r="CX107" i="1"/>
  <c r="CZ107" i="1" s="1"/>
  <c r="CY107" i="1"/>
  <c r="CX108" i="1"/>
  <c r="CZ108" i="1" s="1"/>
  <c r="CY108" i="1"/>
  <c r="CX109" i="1"/>
  <c r="CY109" i="1"/>
  <c r="CZ109" i="1"/>
  <c r="CX110" i="1"/>
  <c r="CY110" i="1"/>
  <c r="CZ110" i="1"/>
  <c r="CX111" i="1"/>
  <c r="CZ111" i="1" s="1"/>
  <c r="CY111" i="1"/>
  <c r="CX112" i="1"/>
  <c r="CZ112" i="1" s="1"/>
  <c r="CY112" i="1"/>
  <c r="CX113" i="1"/>
  <c r="CY113" i="1"/>
  <c r="CZ113" i="1"/>
  <c r="CX114" i="1"/>
  <c r="CY114" i="1"/>
  <c r="CZ114" i="1"/>
  <c r="CX115" i="1"/>
  <c r="CZ115" i="1" s="1"/>
  <c r="CY115" i="1"/>
  <c r="CX116" i="1"/>
  <c r="CZ116" i="1" s="1"/>
  <c r="CY116" i="1"/>
  <c r="CX117" i="1"/>
  <c r="CY117" i="1"/>
  <c r="CZ117" i="1"/>
  <c r="CX118" i="1"/>
  <c r="CY118" i="1"/>
  <c r="CZ118" i="1"/>
  <c r="CX119" i="1"/>
  <c r="CZ119" i="1" s="1"/>
  <c r="CY119" i="1"/>
  <c r="CX120" i="1"/>
  <c r="CZ120" i="1" s="1"/>
  <c r="CY120" i="1"/>
  <c r="CX121" i="1"/>
  <c r="CY121" i="1"/>
  <c r="CZ121" i="1"/>
  <c r="CX122" i="1"/>
  <c r="CY122" i="1"/>
  <c r="CZ122" i="1"/>
  <c r="CX123" i="1"/>
  <c r="CZ123" i="1" s="1"/>
  <c r="CY123" i="1"/>
  <c r="CX124" i="1"/>
  <c r="CZ124" i="1" s="1"/>
  <c r="CY124" i="1"/>
  <c r="CX125" i="1"/>
  <c r="CY125" i="1"/>
  <c r="CZ125" i="1"/>
  <c r="CX126" i="1"/>
  <c r="CY126" i="1"/>
  <c r="CZ126" i="1"/>
  <c r="CX127" i="1"/>
  <c r="CZ127" i="1" s="1"/>
  <c r="CY127" i="1"/>
  <c r="CX128" i="1"/>
  <c r="CZ128" i="1" s="1"/>
  <c r="CY128" i="1"/>
  <c r="CX129" i="1"/>
  <c r="CY129" i="1"/>
  <c r="CZ129" i="1"/>
  <c r="CY14" i="1"/>
  <c r="CX14" i="1"/>
  <c r="CQ15" i="1"/>
  <c r="CS15" i="1" s="1"/>
  <c r="CR15" i="1"/>
  <c r="CQ16" i="1"/>
  <c r="CS16" i="1" s="1"/>
  <c r="CR16" i="1"/>
  <c r="CQ17" i="1"/>
  <c r="CR17" i="1"/>
  <c r="CS17" i="1"/>
  <c r="CQ18" i="1"/>
  <c r="CR18" i="1"/>
  <c r="CS18" i="1"/>
  <c r="CQ19" i="1"/>
  <c r="CS19" i="1" s="1"/>
  <c r="CR19" i="1"/>
  <c r="CQ20" i="1"/>
  <c r="CS20" i="1" s="1"/>
  <c r="CR20" i="1"/>
  <c r="CQ21" i="1"/>
  <c r="CR21" i="1"/>
  <c r="CS21" i="1"/>
  <c r="CQ22" i="1"/>
  <c r="CR22" i="1"/>
  <c r="CS22" i="1"/>
  <c r="CQ23" i="1"/>
  <c r="CS23" i="1" s="1"/>
  <c r="CR23" i="1"/>
  <c r="CQ24" i="1"/>
  <c r="CS24" i="1" s="1"/>
  <c r="CR24" i="1"/>
  <c r="CQ25" i="1"/>
  <c r="CR25" i="1"/>
  <c r="CS25" i="1"/>
  <c r="CQ26" i="1"/>
  <c r="CR26" i="1"/>
  <c r="CS26" i="1"/>
  <c r="CQ27" i="1"/>
  <c r="CS27" i="1" s="1"/>
  <c r="CR27" i="1"/>
  <c r="CQ28" i="1"/>
  <c r="CS28" i="1" s="1"/>
  <c r="CR28" i="1"/>
  <c r="CQ29" i="1"/>
  <c r="CR29" i="1"/>
  <c r="CS29" i="1"/>
  <c r="CQ30" i="1"/>
  <c r="CR30" i="1"/>
  <c r="CS30" i="1"/>
  <c r="CQ31" i="1"/>
  <c r="CS31" i="1" s="1"/>
  <c r="CR31" i="1"/>
  <c r="CQ32" i="1"/>
  <c r="CS32" i="1" s="1"/>
  <c r="CR32" i="1"/>
  <c r="CQ33" i="1"/>
  <c r="CR33" i="1"/>
  <c r="CS33" i="1"/>
  <c r="CQ34" i="1"/>
  <c r="CR34" i="1"/>
  <c r="CS34" i="1"/>
  <c r="CQ35" i="1"/>
  <c r="CS35" i="1" s="1"/>
  <c r="CR35" i="1"/>
  <c r="CQ36" i="1"/>
  <c r="CS36" i="1" s="1"/>
  <c r="CR36" i="1"/>
  <c r="CQ37" i="1"/>
  <c r="CR37" i="1"/>
  <c r="CS37" i="1"/>
  <c r="CQ38" i="1"/>
  <c r="CR38" i="1"/>
  <c r="CS38" i="1"/>
  <c r="CQ39" i="1"/>
  <c r="CS39" i="1" s="1"/>
  <c r="CR39" i="1"/>
  <c r="CQ40" i="1"/>
  <c r="CS40" i="1" s="1"/>
  <c r="CR40" i="1"/>
  <c r="CQ41" i="1"/>
  <c r="CR41" i="1"/>
  <c r="CS41" i="1"/>
  <c r="CQ42" i="1"/>
  <c r="CR42" i="1"/>
  <c r="CS42" i="1"/>
  <c r="CQ43" i="1"/>
  <c r="CS43" i="1" s="1"/>
  <c r="CR43" i="1"/>
  <c r="CQ44" i="1"/>
  <c r="CS44" i="1" s="1"/>
  <c r="CR44" i="1"/>
  <c r="CQ45" i="1"/>
  <c r="CR45" i="1"/>
  <c r="CS45" i="1"/>
  <c r="CQ46" i="1"/>
  <c r="CR46" i="1"/>
  <c r="CS46" i="1"/>
  <c r="CQ47" i="1"/>
  <c r="CS47" i="1" s="1"/>
  <c r="CR47" i="1"/>
  <c r="CQ48" i="1"/>
  <c r="CS48" i="1" s="1"/>
  <c r="CR48" i="1"/>
  <c r="CQ49" i="1"/>
  <c r="CR49" i="1"/>
  <c r="CS49" i="1"/>
  <c r="CQ50" i="1"/>
  <c r="CR50" i="1"/>
  <c r="CS50" i="1"/>
  <c r="CQ51" i="1"/>
  <c r="CS51" i="1" s="1"/>
  <c r="CR51" i="1"/>
  <c r="CQ52" i="1"/>
  <c r="CS52" i="1" s="1"/>
  <c r="CR52" i="1"/>
  <c r="CQ53" i="1"/>
  <c r="CR53" i="1"/>
  <c r="CS53" i="1"/>
  <c r="CQ54" i="1"/>
  <c r="CR54" i="1"/>
  <c r="CS54" i="1"/>
  <c r="CQ55" i="1"/>
  <c r="CS55" i="1" s="1"/>
  <c r="CR55" i="1"/>
  <c r="CQ56" i="1"/>
  <c r="CS56" i="1" s="1"/>
  <c r="CR56" i="1"/>
  <c r="CQ57" i="1"/>
  <c r="CR57" i="1"/>
  <c r="CS57" i="1"/>
  <c r="CQ58" i="1"/>
  <c r="CR58" i="1"/>
  <c r="CS58" i="1"/>
  <c r="CQ59" i="1"/>
  <c r="CS59" i="1" s="1"/>
  <c r="CR59" i="1"/>
  <c r="CQ60" i="1"/>
  <c r="CS60" i="1" s="1"/>
  <c r="CR60" i="1"/>
  <c r="CQ61" i="1"/>
  <c r="CR61" i="1"/>
  <c r="CS61" i="1"/>
  <c r="CQ62" i="1"/>
  <c r="CR62" i="1"/>
  <c r="CS62" i="1"/>
  <c r="CQ63" i="1"/>
  <c r="CS63" i="1" s="1"/>
  <c r="CR63" i="1"/>
  <c r="CQ64" i="1"/>
  <c r="CS64" i="1" s="1"/>
  <c r="CR64" i="1"/>
  <c r="CQ65" i="1"/>
  <c r="CR65" i="1"/>
  <c r="CS65" i="1"/>
  <c r="CQ66" i="1"/>
  <c r="CR66" i="1"/>
  <c r="CS66" i="1"/>
  <c r="CQ67" i="1"/>
  <c r="CS67" i="1" s="1"/>
  <c r="CR67" i="1"/>
  <c r="CQ68" i="1"/>
  <c r="CS68" i="1" s="1"/>
  <c r="CR68" i="1"/>
  <c r="CQ69" i="1"/>
  <c r="CR69" i="1"/>
  <c r="CS69" i="1"/>
  <c r="CQ70" i="1"/>
  <c r="CR70" i="1"/>
  <c r="CS70" i="1"/>
  <c r="CQ71" i="1"/>
  <c r="CS71" i="1" s="1"/>
  <c r="CR71" i="1"/>
  <c r="CQ72" i="1"/>
  <c r="CS72" i="1" s="1"/>
  <c r="CR72" i="1"/>
  <c r="CQ73" i="1"/>
  <c r="CR73" i="1"/>
  <c r="CS73" i="1"/>
  <c r="CQ74" i="1"/>
  <c r="CR74" i="1"/>
  <c r="CS74" i="1"/>
  <c r="CQ75" i="1"/>
  <c r="CS75" i="1" s="1"/>
  <c r="CR75" i="1"/>
  <c r="CQ76" i="1"/>
  <c r="CS76" i="1" s="1"/>
  <c r="CR76" i="1"/>
  <c r="CQ77" i="1"/>
  <c r="CR77" i="1"/>
  <c r="CS77" i="1"/>
  <c r="CQ78" i="1"/>
  <c r="CR78" i="1"/>
  <c r="CS78" i="1"/>
  <c r="CQ79" i="1"/>
  <c r="CS79" i="1" s="1"/>
  <c r="CR79" i="1"/>
  <c r="CQ80" i="1"/>
  <c r="CS80" i="1" s="1"/>
  <c r="CR80" i="1"/>
  <c r="CQ81" i="1"/>
  <c r="CR81" i="1"/>
  <c r="CS81" i="1"/>
  <c r="CQ82" i="1"/>
  <c r="CR82" i="1"/>
  <c r="CS82" i="1"/>
  <c r="CQ83" i="1"/>
  <c r="CS83" i="1" s="1"/>
  <c r="CR83" i="1"/>
  <c r="CQ84" i="1"/>
  <c r="CS84" i="1" s="1"/>
  <c r="CR84" i="1"/>
  <c r="CQ85" i="1"/>
  <c r="CR85" i="1"/>
  <c r="CS85" i="1"/>
  <c r="CQ86" i="1"/>
  <c r="CR86" i="1"/>
  <c r="CS86" i="1"/>
  <c r="CQ87" i="1"/>
  <c r="CS87" i="1" s="1"/>
  <c r="CR87" i="1"/>
  <c r="CQ88" i="1"/>
  <c r="CS88" i="1" s="1"/>
  <c r="CR88" i="1"/>
  <c r="CQ89" i="1"/>
  <c r="CR89" i="1"/>
  <c r="CS89" i="1"/>
  <c r="CQ90" i="1"/>
  <c r="CR90" i="1"/>
  <c r="CS90" i="1"/>
  <c r="CQ91" i="1"/>
  <c r="CS91" i="1" s="1"/>
  <c r="CR91" i="1"/>
  <c r="CQ92" i="1"/>
  <c r="CS92" i="1" s="1"/>
  <c r="CR92" i="1"/>
  <c r="CQ93" i="1"/>
  <c r="CR93" i="1"/>
  <c r="CS93" i="1"/>
  <c r="CQ94" i="1"/>
  <c r="CR94" i="1"/>
  <c r="CS94" i="1"/>
  <c r="CQ95" i="1"/>
  <c r="CS95" i="1" s="1"/>
  <c r="CR95" i="1"/>
  <c r="CQ96" i="1"/>
  <c r="CS96" i="1" s="1"/>
  <c r="CR96" i="1"/>
  <c r="CQ97" i="1"/>
  <c r="CR97" i="1"/>
  <c r="CS97" i="1"/>
  <c r="CQ98" i="1"/>
  <c r="CR98" i="1"/>
  <c r="CS98" i="1"/>
  <c r="CQ99" i="1"/>
  <c r="CS99" i="1" s="1"/>
  <c r="CR99" i="1"/>
  <c r="CQ100" i="1"/>
  <c r="CS100" i="1" s="1"/>
  <c r="CR100" i="1"/>
  <c r="CQ101" i="1"/>
  <c r="CR101" i="1"/>
  <c r="CS101" i="1"/>
  <c r="CQ102" i="1"/>
  <c r="CR102" i="1"/>
  <c r="CS102" i="1"/>
  <c r="CQ103" i="1"/>
  <c r="CS103" i="1" s="1"/>
  <c r="CR103" i="1"/>
  <c r="CQ104" i="1"/>
  <c r="CS104" i="1" s="1"/>
  <c r="CR104" i="1"/>
  <c r="CQ105" i="1"/>
  <c r="CR105" i="1"/>
  <c r="CS105" i="1"/>
  <c r="CQ106" i="1"/>
  <c r="CR106" i="1"/>
  <c r="CS106" i="1"/>
  <c r="CQ107" i="1"/>
  <c r="CS107" i="1" s="1"/>
  <c r="CR107" i="1"/>
  <c r="CQ108" i="1"/>
  <c r="CS108" i="1" s="1"/>
  <c r="CR108" i="1"/>
  <c r="CQ109" i="1"/>
  <c r="CR109" i="1"/>
  <c r="CS109" i="1"/>
  <c r="CQ110" i="1"/>
  <c r="CR110" i="1"/>
  <c r="CS110" i="1"/>
  <c r="CQ111" i="1"/>
  <c r="CS111" i="1" s="1"/>
  <c r="CR111" i="1"/>
  <c r="CQ112" i="1"/>
  <c r="CS112" i="1" s="1"/>
  <c r="CR112" i="1"/>
  <c r="CQ113" i="1"/>
  <c r="CR113" i="1"/>
  <c r="CS113" i="1"/>
  <c r="CQ114" i="1"/>
  <c r="CR114" i="1"/>
  <c r="CS114" i="1"/>
  <c r="CQ115" i="1"/>
  <c r="CS115" i="1" s="1"/>
  <c r="CR115" i="1"/>
  <c r="CQ116" i="1"/>
  <c r="CS116" i="1" s="1"/>
  <c r="CR116" i="1"/>
  <c r="CQ117" i="1"/>
  <c r="CR117" i="1"/>
  <c r="CS117" i="1"/>
  <c r="CQ118" i="1"/>
  <c r="CR118" i="1"/>
  <c r="CS118" i="1"/>
  <c r="CQ119" i="1"/>
  <c r="CS119" i="1" s="1"/>
  <c r="CR119" i="1"/>
  <c r="CQ120" i="1"/>
  <c r="CS120" i="1" s="1"/>
  <c r="CR120" i="1"/>
  <c r="CQ121" i="1"/>
  <c r="CR121" i="1"/>
  <c r="CS121" i="1"/>
  <c r="CQ122" i="1"/>
  <c r="CR122" i="1"/>
  <c r="CS122" i="1"/>
  <c r="CQ123" i="1"/>
  <c r="CS123" i="1" s="1"/>
  <c r="CR123" i="1"/>
  <c r="CQ124" i="1"/>
  <c r="CS124" i="1" s="1"/>
  <c r="CR124" i="1"/>
  <c r="CQ125" i="1"/>
  <c r="CR125" i="1"/>
  <c r="CS125" i="1"/>
  <c r="CQ126" i="1"/>
  <c r="CR126" i="1"/>
  <c r="CS126" i="1"/>
  <c r="CQ127" i="1"/>
  <c r="CS127" i="1" s="1"/>
  <c r="CR127" i="1"/>
  <c r="CQ128" i="1"/>
  <c r="CS128" i="1" s="1"/>
  <c r="CR128" i="1"/>
  <c r="CQ129" i="1"/>
  <c r="CR129" i="1"/>
  <c r="CS129" i="1"/>
  <c r="CR14" i="1"/>
  <c r="CS14" i="1" s="1"/>
  <c r="CQ14" i="1"/>
  <c r="CJ15" i="1"/>
  <c r="CL15" i="1" s="1"/>
  <c r="CK15" i="1"/>
  <c r="CJ16" i="1"/>
  <c r="CL16" i="1" s="1"/>
  <c r="CK16" i="1"/>
  <c r="CJ17" i="1"/>
  <c r="CK17" i="1"/>
  <c r="CL17" i="1"/>
  <c r="CJ18" i="1"/>
  <c r="CK18" i="1"/>
  <c r="CL18" i="1"/>
  <c r="CJ19" i="1"/>
  <c r="CL19" i="1" s="1"/>
  <c r="CK19" i="1"/>
  <c r="CJ20" i="1"/>
  <c r="CL20" i="1" s="1"/>
  <c r="CK20" i="1"/>
  <c r="CJ21" i="1"/>
  <c r="CK21" i="1"/>
  <c r="CL21" i="1"/>
  <c r="CJ22" i="1"/>
  <c r="CK22" i="1"/>
  <c r="CL22" i="1"/>
  <c r="CJ23" i="1"/>
  <c r="CL23" i="1" s="1"/>
  <c r="CK23" i="1"/>
  <c r="CJ24" i="1"/>
  <c r="CL24" i="1" s="1"/>
  <c r="CK24" i="1"/>
  <c r="CJ25" i="1"/>
  <c r="CK25" i="1"/>
  <c r="CL25" i="1"/>
  <c r="CJ26" i="1"/>
  <c r="CK26" i="1"/>
  <c r="CL26" i="1"/>
  <c r="CJ27" i="1"/>
  <c r="CL27" i="1" s="1"/>
  <c r="CK27" i="1"/>
  <c r="CJ28" i="1"/>
  <c r="CL28" i="1" s="1"/>
  <c r="CK28" i="1"/>
  <c r="CJ29" i="1"/>
  <c r="CK29" i="1"/>
  <c r="CL29" i="1"/>
  <c r="CJ30" i="1"/>
  <c r="CK30" i="1"/>
  <c r="CL30" i="1"/>
  <c r="CJ31" i="1"/>
  <c r="CL31" i="1" s="1"/>
  <c r="CK31" i="1"/>
  <c r="CJ32" i="1"/>
  <c r="CL32" i="1" s="1"/>
  <c r="CK32" i="1"/>
  <c r="CJ33" i="1"/>
  <c r="CK33" i="1"/>
  <c r="CL33" i="1"/>
  <c r="CJ34" i="1"/>
  <c r="CK34" i="1"/>
  <c r="CL34" i="1"/>
  <c r="CJ35" i="1"/>
  <c r="CL35" i="1" s="1"/>
  <c r="CK35" i="1"/>
  <c r="CJ36" i="1"/>
  <c r="CL36" i="1" s="1"/>
  <c r="CK36" i="1"/>
  <c r="CJ37" i="1"/>
  <c r="CK37" i="1"/>
  <c r="CL37" i="1"/>
  <c r="CJ38" i="1"/>
  <c r="CK38" i="1"/>
  <c r="CL38" i="1"/>
  <c r="CJ39" i="1"/>
  <c r="CL39" i="1" s="1"/>
  <c r="CK39" i="1"/>
  <c r="CJ40" i="1"/>
  <c r="CL40" i="1" s="1"/>
  <c r="CK40" i="1"/>
  <c r="CJ41" i="1"/>
  <c r="CK41" i="1"/>
  <c r="CL41" i="1"/>
  <c r="CJ42" i="1"/>
  <c r="CK42" i="1"/>
  <c r="CL42" i="1"/>
  <c r="CJ43" i="1"/>
  <c r="CL43" i="1" s="1"/>
  <c r="CK43" i="1"/>
  <c r="CJ44" i="1"/>
  <c r="CL44" i="1" s="1"/>
  <c r="CK44" i="1"/>
  <c r="CJ45" i="1"/>
  <c r="CK45" i="1"/>
  <c r="CL45" i="1"/>
  <c r="CJ46" i="1"/>
  <c r="CK46" i="1"/>
  <c r="CL46" i="1"/>
  <c r="CJ47" i="1"/>
  <c r="CL47" i="1" s="1"/>
  <c r="CK47" i="1"/>
  <c r="CJ48" i="1"/>
  <c r="CL48" i="1" s="1"/>
  <c r="CK48" i="1"/>
  <c r="CJ49" i="1"/>
  <c r="CK49" i="1"/>
  <c r="CL49" i="1"/>
  <c r="CJ50" i="1"/>
  <c r="CK50" i="1"/>
  <c r="CL50" i="1"/>
  <c r="CJ51" i="1"/>
  <c r="CL51" i="1" s="1"/>
  <c r="CK51" i="1"/>
  <c r="CJ52" i="1"/>
  <c r="CL52" i="1" s="1"/>
  <c r="CK52" i="1"/>
  <c r="CJ53" i="1"/>
  <c r="CK53" i="1"/>
  <c r="CL53" i="1"/>
  <c r="CJ54" i="1"/>
  <c r="CK54" i="1"/>
  <c r="CL54" i="1"/>
  <c r="CJ55" i="1"/>
  <c r="CL55" i="1" s="1"/>
  <c r="CK55" i="1"/>
  <c r="CJ56" i="1"/>
  <c r="CL56" i="1" s="1"/>
  <c r="CK56" i="1"/>
  <c r="CJ57" i="1"/>
  <c r="CK57" i="1"/>
  <c r="CL57" i="1"/>
  <c r="CJ58" i="1"/>
  <c r="CK58" i="1"/>
  <c r="CL58" i="1"/>
  <c r="CJ59" i="1"/>
  <c r="CL59" i="1" s="1"/>
  <c r="CK59" i="1"/>
  <c r="CJ60" i="1"/>
  <c r="CL60" i="1" s="1"/>
  <c r="CK60" i="1"/>
  <c r="CJ61" i="1"/>
  <c r="CK61" i="1"/>
  <c r="CL61" i="1"/>
  <c r="CJ62" i="1"/>
  <c r="CK62" i="1"/>
  <c r="CL62" i="1"/>
  <c r="CJ63" i="1"/>
  <c r="CL63" i="1" s="1"/>
  <c r="CK63" i="1"/>
  <c r="CJ64" i="1"/>
  <c r="CL64" i="1" s="1"/>
  <c r="CK64" i="1"/>
  <c r="CJ65" i="1"/>
  <c r="CK65" i="1"/>
  <c r="CL65" i="1"/>
  <c r="CJ66" i="1"/>
  <c r="CK66" i="1"/>
  <c r="CL66" i="1"/>
  <c r="CJ67" i="1"/>
  <c r="CL67" i="1" s="1"/>
  <c r="CK67" i="1"/>
  <c r="CJ68" i="1"/>
  <c r="CL68" i="1" s="1"/>
  <c r="CK68" i="1"/>
  <c r="CJ69" i="1"/>
  <c r="CK69" i="1"/>
  <c r="CL69" i="1"/>
  <c r="CJ70" i="1"/>
  <c r="CK70" i="1"/>
  <c r="CL70" i="1"/>
  <c r="CJ71" i="1"/>
  <c r="CL71" i="1" s="1"/>
  <c r="CK71" i="1"/>
  <c r="CJ72" i="1"/>
  <c r="CL72" i="1" s="1"/>
  <c r="CK72" i="1"/>
  <c r="CJ73" i="1"/>
  <c r="CK73" i="1"/>
  <c r="CL73" i="1"/>
  <c r="CJ74" i="1"/>
  <c r="CK74" i="1"/>
  <c r="CL74" i="1"/>
  <c r="CJ75" i="1"/>
  <c r="CL75" i="1" s="1"/>
  <c r="CK75" i="1"/>
  <c r="CJ76" i="1"/>
  <c r="CL76" i="1" s="1"/>
  <c r="CK76" i="1"/>
  <c r="CJ77" i="1"/>
  <c r="CK77" i="1"/>
  <c r="CL77" i="1"/>
  <c r="CJ78" i="1"/>
  <c r="CK78" i="1"/>
  <c r="CL78" i="1"/>
  <c r="CJ79" i="1"/>
  <c r="CL79" i="1" s="1"/>
  <c r="CK79" i="1"/>
  <c r="CJ80" i="1"/>
  <c r="CL80" i="1" s="1"/>
  <c r="CK80" i="1"/>
  <c r="CJ81" i="1"/>
  <c r="CK81" i="1"/>
  <c r="CL81" i="1"/>
  <c r="CJ82" i="1"/>
  <c r="CK82" i="1"/>
  <c r="CL82" i="1"/>
  <c r="CJ83" i="1"/>
  <c r="CL83" i="1" s="1"/>
  <c r="CK83" i="1"/>
  <c r="CJ84" i="1"/>
  <c r="CL84" i="1" s="1"/>
  <c r="CK84" i="1"/>
  <c r="CJ85" i="1"/>
  <c r="CK85" i="1"/>
  <c r="CL85" i="1"/>
  <c r="CJ86" i="1"/>
  <c r="CK86" i="1"/>
  <c r="CL86" i="1"/>
  <c r="CJ87" i="1"/>
  <c r="CL87" i="1" s="1"/>
  <c r="CK87" i="1"/>
  <c r="CJ88" i="1"/>
  <c r="CL88" i="1" s="1"/>
  <c r="CK88" i="1"/>
  <c r="CJ89" i="1"/>
  <c r="CK89" i="1"/>
  <c r="CL89" i="1"/>
  <c r="CJ90" i="1"/>
  <c r="CK90" i="1"/>
  <c r="CL90" i="1"/>
  <c r="CJ91" i="1"/>
  <c r="CL91" i="1" s="1"/>
  <c r="CK91" i="1"/>
  <c r="CJ92" i="1"/>
  <c r="CL92" i="1" s="1"/>
  <c r="CK92" i="1"/>
  <c r="CJ93" i="1"/>
  <c r="CK93" i="1"/>
  <c r="CL93" i="1"/>
  <c r="CJ94" i="1"/>
  <c r="CK94" i="1"/>
  <c r="CL94" i="1"/>
  <c r="CJ95" i="1"/>
  <c r="CL95" i="1" s="1"/>
  <c r="CK95" i="1"/>
  <c r="CJ96" i="1"/>
  <c r="CL96" i="1" s="1"/>
  <c r="CK96" i="1"/>
  <c r="CJ97" i="1"/>
  <c r="CK97" i="1"/>
  <c r="CL97" i="1"/>
  <c r="CJ98" i="1"/>
  <c r="CK98" i="1"/>
  <c r="CL98" i="1"/>
  <c r="CJ99" i="1"/>
  <c r="CL99" i="1" s="1"/>
  <c r="CK99" i="1"/>
  <c r="CJ100" i="1"/>
  <c r="CL100" i="1" s="1"/>
  <c r="CK100" i="1"/>
  <c r="CJ101" i="1"/>
  <c r="CK101" i="1"/>
  <c r="CL101" i="1"/>
  <c r="CJ102" i="1"/>
  <c r="CK102" i="1"/>
  <c r="CL102" i="1"/>
  <c r="CJ103" i="1"/>
  <c r="CL103" i="1" s="1"/>
  <c r="CK103" i="1"/>
  <c r="CJ104" i="1"/>
  <c r="CL104" i="1" s="1"/>
  <c r="CK104" i="1"/>
  <c r="CJ105" i="1"/>
  <c r="CK105" i="1"/>
  <c r="CL105" i="1"/>
  <c r="CJ106" i="1"/>
  <c r="CK106" i="1"/>
  <c r="CL106" i="1"/>
  <c r="CJ107" i="1"/>
  <c r="CL107" i="1" s="1"/>
  <c r="CK107" i="1"/>
  <c r="CJ108" i="1"/>
  <c r="CL108" i="1" s="1"/>
  <c r="CK108" i="1"/>
  <c r="CJ109" i="1"/>
  <c r="CK109" i="1"/>
  <c r="CL109" i="1"/>
  <c r="CJ110" i="1"/>
  <c r="CK110" i="1"/>
  <c r="CL110" i="1"/>
  <c r="CJ111" i="1"/>
  <c r="CL111" i="1" s="1"/>
  <c r="CK111" i="1"/>
  <c r="CJ112" i="1"/>
  <c r="CL112" i="1" s="1"/>
  <c r="CK112" i="1"/>
  <c r="CJ113" i="1"/>
  <c r="CK113" i="1"/>
  <c r="CL113" i="1"/>
  <c r="CJ114" i="1"/>
  <c r="CK114" i="1"/>
  <c r="CL114" i="1"/>
  <c r="CJ115" i="1"/>
  <c r="CL115" i="1" s="1"/>
  <c r="CK115" i="1"/>
  <c r="CJ116" i="1"/>
  <c r="CL116" i="1" s="1"/>
  <c r="CK116" i="1"/>
  <c r="CJ117" i="1"/>
  <c r="CK117" i="1"/>
  <c r="CL117" i="1"/>
  <c r="CJ118" i="1"/>
  <c r="CK118" i="1"/>
  <c r="CL118" i="1"/>
  <c r="CJ119" i="1"/>
  <c r="CL119" i="1" s="1"/>
  <c r="CK119" i="1"/>
  <c r="CJ120" i="1"/>
  <c r="CL120" i="1" s="1"/>
  <c r="CK120" i="1"/>
  <c r="CJ121" i="1"/>
  <c r="CK121" i="1"/>
  <c r="CL121" i="1"/>
  <c r="CJ122" i="1"/>
  <c r="CK122" i="1"/>
  <c r="CL122" i="1"/>
  <c r="CJ123" i="1"/>
  <c r="CL123" i="1" s="1"/>
  <c r="CK123" i="1"/>
  <c r="CJ124" i="1"/>
  <c r="CL124" i="1" s="1"/>
  <c r="CK124" i="1"/>
  <c r="CJ125" i="1"/>
  <c r="CK125" i="1"/>
  <c r="CL125" i="1"/>
  <c r="CJ126" i="1"/>
  <c r="CK126" i="1"/>
  <c r="CL126" i="1"/>
  <c r="CJ127" i="1"/>
  <c r="CL127" i="1" s="1"/>
  <c r="CK127" i="1"/>
  <c r="CJ128" i="1"/>
  <c r="CL128" i="1" s="1"/>
  <c r="CK128" i="1"/>
  <c r="CJ129" i="1"/>
  <c r="CK129" i="1"/>
  <c r="CL129" i="1"/>
  <c r="CK14" i="1"/>
  <c r="CJ14" i="1"/>
  <c r="CC15" i="1"/>
  <c r="CD15" i="1"/>
  <c r="CE15" i="1"/>
  <c r="CC16" i="1"/>
  <c r="CE16" i="1" s="1"/>
  <c r="CD16" i="1"/>
  <c r="CC17" i="1"/>
  <c r="CE17" i="1" s="1"/>
  <c r="CD17" i="1"/>
  <c r="CC18" i="1"/>
  <c r="CD18" i="1"/>
  <c r="CE18" i="1"/>
  <c r="CC19" i="1"/>
  <c r="CD19" i="1"/>
  <c r="CE19" i="1"/>
  <c r="CC20" i="1"/>
  <c r="CE20" i="1" s="1"/>
  <c r="CD20" i="1"/>
  <c r="CC21" i="1"/>
  <c r="CE21" i="1" s="1"/>
  <c r="CD21" i="1"/>
  <c r="CC22" i="1"/>
  <c r="CD22" i="1"/>
  <c r="CE22" i="1"/>
  <c r="CC23" i="1"/>
  <c r="CD23" i="1"/>
  <c r="CE23" i="1"/>
  <c r="CC24" i="1"/>
  <c r="CE24" i="1" s="1"/>
  <c r="CD24" i="1"/>
  <c r="CC25" i="1"/>
  <c r="CE25" i="1" s="1"/>
  <c r="CD25" i="1"/>
  <c r="CC26" i="1"/>
  <c r="CD26" i="1"/>
  <c r="CE26" i="1"/>
  <c r="CC27" i="1"/>
  <c r="CD27" i="1"/>
  <c r="CE27" i="1"/>
  <c r="CC28" i="1"/>
  <c r="CE28" i="1" s="1"/>
  <c r="CD28" i="1"/>
  <c r="CC29" i="1"/>
  <c r="CE29" i="1" s="1"/>
  <c r="CD29" i="1"/>
  <c r="CC30" i="1"/>
  <c r="CD30" i="1"/>
  <c r="CE30" i="1"/>
  <c r="CC31" i="1"/>
  <c r="CD31" i="1"/>
  <c r="CE31" i="1"/>
  <c r="CC32" i="1"/>
  <c r="CE32" i="1" s="1"/>
  <c r="CD32" i="1"/>
  <c r="CC33" i="1"/>
  <c r="CE33" i="1" s="1"/>
  <c r="CD33" i="1"/>
  <c r="CC34" i="1"/>
  <c r="CD34" i="1"/>
  <c r="CE34" i="1"/>
  <c r="CC35" i="1"/>
  <c r="CD35" i="1"/>
  <c r="CE35" i="1"/>
  <c r="CC36" i="1"/>
  <c r="CE36" i="1" s="1"/>
  <c r="CD36" i="1"/>
  <c r="CC37" i="1"/>
  <c r="CE37" i="1" s="1"/>
  <c r="CD37" i="1"/>
  <c r="CC38" i="1"/>
  <c r="CD38" i="1"/>
  <c r="CE38" i="1"/>
  <c r="CC39" i="1"/>
  <c r="CD39" i="1"/>
  <c r="CE39" i="1"/>
  <c r="CC40" i="1"/>
  <c r="CE40" i="1" s="1"/>
  <c r="CD40" i="1"/>
  <c r="CC41" i="1"/>
  <c r="CE41" i="1" s="1"/>
  <c r="CD41" i="1"/>
  <c r="CC42" i="1"/>
  <c r="CD42" i="1"/>
  <c r="CE42" i="1"/>
  <c r="CC43" i="1"/>
  <c r="CD43" i="1"/>
  <c r="CE43" i="1"/>
  <c r="CC44" i="1"/>
  <c r="CE44" i="1" s="1"/>
  <c r="CD44" i="1"/>
  <c r="CC45" i="1"/>
  <c r="CE45" i="1" s="1"/>
  <c r="CD45" i="1"/>
  <c r="CC46" i="1"/>
  <c r="CD46" i="1"/>
  <c r="CE46" i="1"/>
  <c r="CC47" i="1"/>
  <c r="CD47" i="1"/>
  <c r="CE47" i="1"/>
  <c r="CC48" i="1"/>
  <c r="CE48" i="1" s="1"/>
  <c r="CD48" i="1"/>
  <c r="CC49" i="1"/>
  <c r="CE49" i="1" s="1"/>
  <c r="CD49" i="1"/>
  <c r="CC50" i="1"/>
  <c r="CD50" i="1"/>
  <c r="CE50" i="1"/>
  <c r="CC51" i="1"/>
  <c r="CD51" i="1"/>
  <c r="CE51" i="1"/>
  <c r="CC52" i="1"/>
  <c r="CE52" i="1" s="1"/>
  <c r="CD52" i="1"/>
  <c r="CC53" i="1"/>
  <c r="CE53" i="1" s="1"/>
  <c r="CD53" i="1"/>
  <c r="CC54" i="1"/>
  <c r="CD54" i="1"/>
  <c r="CE54" i="1"/>
  <c r="CC55" i="1"/>
  <c r="CD55" i="1"/>
  <c r="CE55" i="1"/>
  <c r="CC56" i="1"/>
  <c r="CE56" i="1" s="1"/>
  <c r="CD56" i="1"/>
  <c r="CC57" i="1"/>
  <c r="CE57" i="1" s="1"/>
  <c r="CD57" i="1"/>
  <c r="CC58" i="1"/>
  <c r="CD58" i="1"/>
  <c r="CE58" i="1"/>
  <c r="CC59" i="1"/>
  <c r="CD59" i="1"/>
  <c r="CE59" i="1"/>
  <c r="CC60" i="1"/>
  <c r="CE60" i="1" s="1"/>
  <c r="CD60" i="1"/>
  <c r="CC61" i="1"/>
  <c r="CE61" i="1" s="1"/>
  <c r="CD61" i="1"/>
  <c r="CC62" i="1"/>
  <c r="CD62" i="1"/>
  <c r="CE62" i="1"/>
  <c r="CC63" i="1"/>
  <c r="CD63" i="1"/>
  <c r="CE63" i="1"/>
  <c r="CC64" i="1"/>
  <c r="CE64" i="1" s="1"/>
  <c r="CD64" i="1"/>
  <c r="CC65" i="1"/>
  <c r="CE65" i="1" s="1"/>
  <c r="CD65" i="1"/>
  <c r="CC66" i="1"/>
  <c r="CD66" i="1"/>
  <c r="CE66" i="1"/>
  <c r="CC67" i="1"/>
  <c r="CD67" i="1"/>
  <c r="CE67" i="1"/>
  <c r="CC68" i="1"/>
  <c r="CE68" i="1" s="1"/>
  <c r="CD68" i="1"/>
  <c r="CC69" i="1"/>
  <c r="CE69" i="1" s="1"/>
  <c r="CD69" i="1"/>
  <c r="CC70" i="1"/>
  <c r="CD70" i="1"/>
  <c r="CE70" i="1"/>
  <c r="CC71" i="1"/>
  <c r="CD71" i="1"/>
  <c r="CE71" i="1"/>
  <c r="CC72" i="1"/>
  <c r="CE72" i="1" s="1"/>
  <c r="CD72" i="1"/>
  <c r="CC73" i="1"/>
  <c r="CE73" i="1" s="1"/>
  <c r="CD73" i="1"/>
  <c r="CC74" i="1"/>
  <c r="CD74" i="1"/>
  <c r="CE74" i="1"/>
  <c r="CC75" i="1"/>
  <c r="CD75" i="1"/>
  <c r="CE75" i="1"/>
  <c r="CC76" i="1"/>
  <c r="CE76" i="1" s="1"/>
  <c r="CD76" i="1"/>
  <c r="CC77" i="1"/>
  <c r="CE77" i="1" s="1"/>
  <c r="CD77" i="1"/>
  <c r="CC78" i="1"/>
  <c r="CD78" i="1"/>
  <c r="CE78" i="1"/>
  <c r="CC79" i="1"/>
  <c r="CD79" i="1"/>
  <c r="CE79" i="1"/>
  <c r="CC80" i="1"/>
  <c r="CE80" i="1" s="1"/>
  <c r="CD80" i="1"/>
  <c r="CC81" i="1"/>
  <c r="CE81" i="1" s="1"/>
  <c r="CD81" i="1"/>
  <c r="CC82" i="1"/>
  <c r="CD82" i="1"/>
  <c r="CE82" i="1"/>
  <c r="CC83" i="1"/>
  <c r="CD83" i="1"/>
  <c r="CE83" i="1"/>
  <c r="CC84" i="1"/>
  <c r="CE84" i="1" s="1"/>
  <c r="CD84" i="1"/>
  <c r="CC85" i="1"/>
  <c r="CE85" i="1" s="1"/>
  <c r="CD85" i="1"/>
  <c r="CC86" i="1"/>
  <c r="CD86" i="1"/>
  <c r="CE86" i="1"/>
  <c r="CC87" i="1"/>
  <c r="CD87" i="1"/>
  <c r="CE87" i="1"/>
  <c r="CC88" i="1"/>
  <c r="CE88" i="1" s="1"/>
  <c r="CD88" i="1"/>
  <c r="CC89" i="1"/>
  <c r="CE89" i="1" s="1"/>
  <c r="CD89" i="1"/>
  <c r="CC90" i="1"/>
  <c r="CD90" i="1"/>
  <c r="CE90" i="1"/>
  <c r="CC91" i="1"/>
  <c r="CD91" i="1"/>
  <c r="CE91" i="1"/>
  <c r="CC92" i="1"/>
  <c r="CE92" i="1" s="1"/>
  <c r="CD92" i="1"/>
  <c r="CC93" i="1"/>
  <c r="CE93" i="1" s="1"/>
  <c r="CD93" i="1"/>
  <c r="CC94" i="1"/>
  <c r="CD94" i="1"/>
  <c r="CE94" i="1"/>
  <c r="CC95" i="1"/>
  <c r="CD95" i="1"/>
  <c r="CE95" i="1"/>
  <c r="CC96" i="1"/>
  <c r="CE96" i="1" s="1"/>
  <c r="CD96" i="1"/>
  <c r="CC97" i="1"/>
  <c r="CE97" i="1" s="1"/>
  <c r="CD97" i="1"/>
  <c r="CC98" i="1"/>
  <c r="CD98" i="1"/>
  <c r="CE98" i="1"/>
  <c r="CC99" i="1"/>
  <c r="CD99" i="1"/>
  <c r="CE99" i="1"/>
  <c r="CC100" i="1"/>
  <c r="CE100" i="1" s="1"/>
  <c r="CD100" i="1"/>
  <c r="CC101" i="1"/>
  <c r="CE101" i="1" s="1"/>
  <c r="CD101" i="1"/>
  <c r="CC102" i="1"/>
  <c r="CD102" i="1"/>
  <c r="CE102" i="1"/>
  <c r="CC103" i="1"/>
  <c r="CD103" i="1"/>
  <c r="CE103" i="1"/>
  <c r="CC104" i="1"/>
  <c r="CE104" i="1" s="1"/>
  <c r="CD104" i="1"/>
  <c r="CC105" i="1"/>
  <c r="CE105" i="1" s="1"/>
  <c r="CD105" i="1"/>
  <c r="CC106" i="1"/>
  <c r="CD106" i="1"/>
  <c r="CE106" i="1"/>
  <c r="CC107" i="1"/>
  <c r="CD107" i="1"/>
  <c r="CE107" i="1"/>
  <c r="CC108" i="1"/>
  <c r="CE108" i="1" s="1"/>
  <c r="CD108" i="1"/>
  <c r="CC109" i="1"/>
  <c r="CE109" i="1" s="1"/>
  <c r="CD109" i="1"/>
  <c r="CC110" i="1"/>
  <c r="CD110" i="1"/>
  <c r="CE110" i="1"/>
  <c r="CC111" i="1"/>
  <c r="CD111" i="1"/>
  <c r="CE111" i="1"/>
  <c r="CC112" i="1"/>
  <c r="CE112" i="1" s="1"/>
  <c r="CD112" i="1"/>
  <c r="CC113" i="1"/>
  <c r="CE113" i="1" s="1"/>
  <c r="CD113" i="1"/>
  <c r="CC114" i="1"/>
  <c r="CD114" i="1"/>
  <c r="CE114" i="1"/>
  <c r="CC115" i="1"/>
  <c r="CD115" i="1"/>
  <c r="CE115" i="1"/>
  <c r="CC116" i="1"/>
  <c r="CE116" i="1" s="1"/>
  <c r="CD116" i="1"/>
  <c r="CC117" i="1"/>
  <c r="CE117" i="1" s="1"/>
  <c r="CD117" i="1"/>
  <c r="CC118" i="1"/>
  <c r="CD118" i="1"/>
  <c r="CE118" i="1"/>
  <c r="CC119" i="1"/>
  <c r="CD119" i="1"/>
  <c r="CE119" i="1"/>
  <c r="CC120" i="1"/>
  <c r="CE120" i="1" s="1"/>
  <c r="CD120" i="1"/>
  <c r="CC121" i="1"/>
  <c r="CE121" i="1" s="1"/>
  <c r="CD121" i="1"/>
  <c r="CC122" i="1"/>
  <c r="CD122" i="1"/>
  <c r="CE122" i="1"/>
  <c r="CC123" i="1"/>
  <c r="CD123" i="1"/>
  <c r="CE123" i="1"/>
  <c r="CC124" i="1"/>
  <c r="CE124" i="1" s="1"/>
  <c r="CD124" i="1"/>
  <c r="CC125" i="1"/>
  <c r="CE125" i="1" s="1"/>
  <c r="CD125" i="1"/>
  <c r="CC126" i="1"/>
  <c r="CD126" i="1"/>
  <c r="CE126" i="1"/>
  <c r="CC127" i="1"/>
  <c r="CD127" i="1"/>
  <c r="CE127" i="1"/>
  <c r="CC128" i="1"/>
  <c r="CE128" i="1" s="1"/>
  <c r="CD128" i="1"/>
  <c r="CC129" i="1"/>
  <c r="CE129" i="1" s="1"/>
  <c r="CD129" i="1"/>
  <c r="CD14" i="1"/>
  <c r="CC14" i="1"/>
  <c r="BU14" i="1"/>
  <c r="BU15" i="1"/>
  <c r="BW15" i="1" s="1"/>
  <c r="BV15" i="1"/>
  <c r="BU16" i="1"/>
  <c r="BW16" i="1" s="1"/>
  <c r="BV16" i="1"/>
  <c r="BU17" i="1"/>
  <c r="BV17" i="1"/>
  <c r="BW17" i="1"/>
  <c r="BU18" i="1"/>
  <c r="BV18" i="1"/>
  <c r="BW18" i="1"/>
  <c r="BU19" i="1"/>
  <c r="BW19" i="1" s="1"/>
  <c r="BV19" i="1"/>
  <c r="BU20" i="1"/>
  <c r="BW20" i="1" s="1"/>
  <c r="BV20" i="1"/>
  <c r="BU21" i="1"/>
  <c r="BV21" i="1"/>
  <c r="BW21" i="1"/>
  <c r="BU22" i="1"/>
  <c r="BV22" i="1"/>
  <c r="BW22" i="1"/>
  <c r="BU23" i="1"/>
  <c r="BW23" i="1" s="1"/>
  <c r="BV23" i="1"/>
  <c r="BU24" i="1"/>
  <c r="BW24" i="1" s="1"/>
  <c r="BV24" i="1"/>
  <c r="BU25" i="1"/>
  <c r="BV25" i="1"/>
  <c r="BW25" i="1"/>
  <c r="BU26" i="1"/>
  <c r="BV26" i="1"/>
  <c r="BW26" i="1"/>
  <c r="BU27" i="1"/>
  <c r="BW27" i="1" s="1"/>
  <c r="BV27" i="1"/>
  <c r="BU28" i="1"/>
  <c r="BW28" i="1" s="1"/>
  <c r="BV28" i="1"/>
  <c r="BU29" i="1"/>
  <c r="BV29" i="1"/>
  <c r="BW29" i="1"/>
  <c r="BU30" i="1"/>
  <c r="BV30" i="1"/>
  <c r="BW30" i="1"/>
  <c r="BU31" i="1"/>
  <c r="BW31" i="1" s="1"/>
  <c r="BV31" i="1"/>
  <c r="BU32" i="1"/>
  <c r="BW32" i="1" s="1"/>
  <c r="BV32" i="1"/>
  <c r="BU33" i="1"/>
  <c r="BV33" i="1"/>
  <c r="BW33" i="1"/>
  <c r="BU34" i="1"/>
  <c r="BV34" i="1"/>
  <c r="BW34" i="1"/>
  <c r="BU35" i="1"/>
  <c r="BW35" i="1" s="1"/>
  <c r="BV35" i="1"/>
  <c r="BU36" i="1"/>
  <c r="BW36" i="1" s="1"/>
  <c r="BV36" i="1"/>
  <c r="BU37" i="1"/>
  <c r="BV37" i="1"/>
  <c r="BW37" i="1"/>
  <c r="BU38" i="1"/>
  <c r="BV38" i="1"/>
  <c r="BW38" i="1"/>
  <c r="BU39" i="1"/>
  <c r="BW39" i="1" s="1"/>
  <c r="BV39" i="1"/>
  <c r="BU40" i="1"/>
  <c r="BW40" i="1" s="1"/>
  <c r="BV40" i="1"/>
  <c r="BU41" i="1"/>
  <c r="BV41" i="1"/>
  <c r="BW41" i="1"/>
  <c r="BU42" i="1"/>
  <c r="BV42" i="1"/>
  <c r="BW42" i="1"/>
  <c r="BU43" i="1"/>
  <c r="BW43" i="1" s="1"/>
  <c r="BV43" i="1"/>
  <c r="BU44" i="1"/>
  <c r="BW44" i="1" s="1"/>
  <c r="BV44" i="1"/>
  <c r="BU45" i="1"/>
  <c r="BV45" i="1"/>
  <c r="BW45" i="1"/>
  <c r="BU46" i="1"/>
  <c r="BV46" i="1"/>
  <c r="BW46" i="1"/>
  <c r="BU47" i="1"/>
  <c r="BW47" i="1" s="1"/>
  <c r="BV47" i="1"/>
  <c r="BU48" i="1"/>
  <c r="BW48" i="1" s="1"/>
  <c r="BV48" i="1"/>
  <c r="BU49" i="1"/>
  <c r="BV49" i="1"/>
  <c r="BW49" i="1"/>
  <c r="BU50" i="1"/>
  <c r="BV50" i="1"/>
  <c r="BW50" i="1"/>
  <c r="BU51" i="1"/>
  <c r="BW51" i="1" s="1"/>
  <c r="BV51" i="1"/>
  <c r="BU52" i="1"/>
  <c r="BW52" i="1" s="1"/>
  <c r="BV52" i="1"/>
  <c r="BU53" i="1"/>
  <c r="BV53" i="1"/>
  <c r="BW53" i="1"/>
  <c r="BU54" i="1"/>
  <c r="BV54" i="1"/>
  <c r="BW54" i="1"/>
  <c r="BU55" i="1"/>
  <c r="BW55" i="1" s="1"/>
  <c r="BV55" i="1"/>
  <c r="BU56" i="1"/>
  <c r="BW56" i="1" s="1"/>
  <c r="BV56" i="1"/>
  <c r="BU57" i="1"/>
  <c r="BV57" i="1"/>
  <c r="BW57" i="1"/>
  <c r="BU58" i="1"/>
  <c r="BV58" i="1"/>
  <c r="BW58" i="1"/>
  <c r="BU59" i="1"/>
  <c r="BW59" i="1" s="1"/>
  <c r="BV59" i="1"/>
  <c r="BU60" i="1"/>
  <c r="BW60" i="1" s="1"/>
  <c r="BV60" i="1"/>
  <c r="BU61" i="1"/>
  <c r="BV61" i="1"/>
  <c r="BW61" i="1"/>
  <c r="BU62" i="1"/>
  <c r="BV62" i="1"/>
  <c r="BW62" i="1"/>
  <c r="BU63" i="1"/>
  <c r="BW63" i="1" s="1"/>
  <c r="BV63" i="1"/>
  <c r="BU64" i="1"/>
  <c r="BW64" i="1" s="1"/>
  <c r="BV64" i="1"/>
  <c r="BU65" i="1"/>
  <c r="BV65" i="1"/>
  <c r="BW65" i="1"/>
  <c r="BU66" i="1"/>
  <c r="BV66" i="1"/>
  <c r="BW66" i="1"/>
  <c r="BU67" i="1"/>
  <c r="BW67" i="1" s="1"/>
  <c r="BV67" i="1"/>
  <c r="BU68" i="1"/>
  <c r="BW68" i="1" s="1"/>
  <c r="BV68" i="1"/>
  <c r="BU69" i="1"/>
  <c r="BV69" i="1"/>
  <c r="BW69" i="1"/>
  <c r="BU70" i="1"/>
  <c r="BV70" i="1"/>
  <c r="BW70" i="1"/>
  <c r="BU71" i="1"/>
  <c r="BW71" i="1" s="1"/>
  <c r="BV71" i="1"/>
  <c r="BU72" i="1"/>
  <c r="BW72" i="1" s="1"/>
  <c r="BV72" i="1"/>
  <c r="BU73" i="1"/>
  <c r="BV73" i="1"/>
  <c r="BW73" i="1"/>
  <c r="BU74" i="1"/>
  <c r="BV74" i="1"/>
  <c r="BW74" i="1"/>
  <c r="BU75" i="1"/>
  <c r="BW75" i="1" s="1"/>
  <c r="BV75" i="1"/>
  <c r="BU76" i="1"/>
  <c r="BW76" i="1" s="1"/>
  <c r="BV76" i="1"/>
  <c r="BU77" i="1"/>
  <c r="BV77" i="1"/>
  <c r="BW77" i="1"/>
  <c r="BU78" i="1"/>
  <c r="BV78" i="1"/>
  <c r="BW78" i="1"/>
  <c r="BU79" i="1"/>
  <c r="BW79" i="1" s="1"/>
  <c r="BV79" i="1"/>
  <c r="BU80" i="1"/>
  <c r="BW80" i="1" s="1"/>
  <c r="BV80" i="1"/>
  <c r="BU81" i="1"/>
  <c r="BV81" i="1"/>
  <c r="BW81" i="1"/>
  <c r="BU82" i="1"/>
  <c r="BV82" i="1"/>
  <c r="BW82" i="1"/>
  <c r="BU83" i="1"/>
  <c r="BW83" i="1" s="1"/>
  <c r="BV83" i="1"/>
  <c r="BU84" i="1"/>
  <c r="BW84" i="1" s="1"/>
  <c r="BV84" i="1"/>
  <c r="BU85" i="1"/>
  <c r="BV85" i="1"/>
  <c r="BW85" i="1"/>
  <c r="BU86" i="1"/>
  <c r="BV86" i="1"/>
  <c r="BW86" i="1"/>
  <c r="BU87" i="1"/>
  <c r="BW87" i="1" s="1"/>
  <c r="BV87" i="1"/>
  <c r="BU88" i="1"/>
  <c r="BW88" i="1" s="1"/>
  <c r="BV88" i="1"/>
  <c r="BU89" i="1"/>
  <c r="BV89" i="1"/>
  <c r="BW89" i="1"/>
  <c r="BU90" i="1"/>
  <c r="BV90" i="1"/>
  <c r="BW90" i="1"/>
  <c r="BU91" i="1"/>
  <c r="BW91" i="1" s="1"/>
  <c r="BV91" i="1"/>
  <c r="BU92" i="1"/>
  <c r="BW92" i="1" s="1"/>
  <c r="BV92" i="1"/>
  <c r="BU93" i="1"/>
  <c r="BV93" i="1"/>
  <c r="BW93" i="1"/>
  <c r="BU94" i="1"/>
  <c r="BV94" i="1"/>
  <c r="BW94" i="1"/>
  <c r="BU95" i="1"/>
  <c r="BW95" i="1" s="1"/>
  <c r="BV95" i="1"/>
  <c r="BU96" i="1"/>
  <c r="BW96" i="1" s="1"/>
  <c r="BV96" i="1"/>
  <c r="BU97" i="1"/>
  <c r="BV97" i="1"/>
  <c r="BW97" i="1"/>
  <c r="BU98" i="1"/>
  <c r="BV98" i="1"/>
  <c r="BW98" i="1"/>
  <c r="BU99" i="1"/>
  <c r="BW99" i="1" s="1"/>
  <c r="BV99" i="1"/>
  <c r="BU100" i="1"/>
  <c r="BW100" i="1" s="1"/>
  <c r="BV100" i="1"/>
  <c r="BU101" i="1"/>
  <c r="BV101" i="1"/>
  <c r="BW101" i="1"/>
  <c r="BU102" i="1"/>
  <c r="BV102" i="1"/>
  <c r="BW102" i="1"/>
  <c r="BU103" i="1"/>
  <c r="BW103" i="1" s="1"/>
  <c r="BV103" i="1"/>
  <c r="BU104" i="1"/>
  <c r="BW104" i="1" s="1"/>
  <c r="BV104" i="1"/>
  <c r="BU105" i="1"/>
  <c r="BV105" i="1"/>
  <c r="BW105" i="1"/>
  <c r="BU106" i="1"/>
  <c r="BV106" i="1"/>
  <c r="BW106" i="1"/>
  <c r="BU107" i="1"/>
  <c r="BW107" i="1" s="1"/>
  <c r="BV107" i="1"/>
  <c r="BU108" i="1"/>
  <c r="BW108" i="1" s="1"/>
  <c r="BV108" i="1"/>
  <c r="BU109" i="1"/>
  <c r="BV109" i="1"/>
  <c r="BW109" i="1"/>
  <c r="BU110" i="1"/>
  <c r="BV110" i="1"/>
  <c r="BW110" i="1"/>
  <c r="BU111" i="1"/>
  <c r="BW111" i="1" s="1"/>
  <c r="BV111" i="1"/>
  <c r="BU112" i="1"/>
  <c r="BW112" i="1" s="1"/>
  <c r="BV112" i="1"/>
  <c r="BU113" i="1"/>
  <c r="BV113" i="1"/>
  <c r="BW113" i="1"/>
  <c r="BU114" i="1"/>
  <c r="BV114" i="1"/>
  <c r="BW114" i="1"/>
  <c r="BU115" i="1"/>
  <c r="BW115" i="1" s="1"/>
  <c r="BV115" i="1"/>
  <c r="BU116" i="1"/>
  <c r="BW116" i="1" s="1"/>
  <c r="BV116" i="1"/>
  <c r="BU117" i="1"/>
  <c r="BV117" i="1"/>
  <c r="BW117" i="1"/>
  <c r="BU118" i="1"/>
  <c r="BV118" i="1"/>
  <c r="BW118" i="1"/>
  <c r="BU119" i="1"/>
  <c r="BW119" i="1" s="1"/>
  <c r="BV119" i="1"/>
  <c r="BU120" i="1"/>
  <c r="BW120" i="1" s="1"/>
  <c r="BV120" i="1"/>
  <c r="BU121" i="1"/>
  <c r="BV121" i="1"/>
  <c r="BW121" i="1"/>
  <c r="BU122" i="1"/>
  <c r="BV122" i="1"/>
  <c r="BW122" i="1"/>
  <c r="BU123" i="1"/>
  <c r="BW123" i="1" s="1"/>
  <c r="BV123" i="1"/>
  <c r="BU124" i="1"/>
  <c r="BW124" i="1" s="1"/>
  <c r="BV124" i="1"/>
  <c r="BU125" i="1"/>
  <c r="BV125" i="1"/>
  <c r="BW125" i="1"/>
  <c r="BU126" i="1"/>
  <c r="BV126" i="1"/>
  <c r="BW126" i="1"/>
  <c r="BU127" i="1"/>
  <c r="BW127" i="1" s="1"/>
  <c r="BV127" i="1"/>
  <c r="BU128" i="1"/>
  <c r="BW128" i="1" s="1"/>
  <c r="BV128" i="1"/>
  <c r="BU129" i="1"/>
  <c r="BV129" i="1"/>
  <c r="BW129" i="1"/>
  <c r="BV14" i="1"/>
  <c r="BM14" i="1"/>
  <c r="BM15" i="1"/>
  <c r="BN15" i="1"/>
  <c r="BO15" i="1"/>
  <c r="BM16" i="1"/>
  <c r="BO16" i="1" s="1"/>
  <c r="BN16" i="1"/>
  <c r="BM17" i="1"/>
  <c r="BO17" i="1" s="1"/>
  <c r="BN17" i="1"/>
  <c r="BM18" i="1"/>
  <c r="BN18" i="1"/>
  <c r="BO18" i="1"/>
  <c r="BM19" i="1"/>
  <c r="BN19" i="1"/>
  <c r="BO19" i="1"/>
  <c r="BM20" i="1"/>
  <c r="BO20" i="1" s="1"/>
  <c r="BN20" i="1"/>
  <c r="BM21" i="1"/>
  <c r="BO21" i="1" s="1"/>
  <c r="BN21" i="1"/>
  <c r="BM22" i="1"/>
  <c r="BN22" i="1"/>
  <c r="BO22" i="1"/>
  <c r="BM23" i="1"/>
  <c r="BN23" i="1"/>
  <c r="BO23" i="1"/>
  <c r="BM24" i="1"/>
  <c r="BO24" i="1" s="1"/>
  <c r="BN24" i="1"/>
  <c r="BM25" i="1"/>
  <c r="BO25" i="1" s="1"/>
  <c r="BN25" i="1"/>
  <c r="BM26" i="1"/>
  <c r="BN26" i="1"/>
  <c r="BO26" i="1"/>
  <c r="BM27" i="1"/>
  <c r="BN27" i="1"/>
  <c r="BO27" i="1"/>
  <c r="BM28" i="1"/>
  <c r="BO28" i="1" s="1"/>
  <c r="BN28" i="1"/>
  <c r="BM29" i="1"/>
  <c r="BO29" i="1" s="1"/>
  <c r="BN29" i="1"/>
  <c r="BM30" i="1"/>
  <c r="BN30" i="1"/>
  <c r="BO30" i="1"/>
  <c r="BM31" i="1"/>
  <c r="BN31" i="1"/>
  <c r="BO31" i="1"/>
  <c r="BM32" i="1"/>
  <c r="BO32" i="1" s="1"/>
  <c r="BN32" i="1"/>
  <c r="BM33" i="1"/>
  <c r="BO33" i="1" s="1"/>
  <c r="BN33" i="1"/>
  <c r="BM34" i="1"/>
  <c r="BN34" i="1"/>
  <c r="BO34" i="1"/>
  <c r="BM35" i="1"/>
  <c r="BN35" i="1"/>
  <c r="BO35" i="1"/>
  <c r="BM36" i="1"/>
  <c r="BO36" i="1" s="1"/>
  <c r="BN36" i="1"/>
  <c r="BM37" i="1"/>
  <c r="BO37" i="1" s="1"/>
  <c r="BN37" i="1"/>
  <c r="BM38" i="1"/>
  <c r="BN38" i="1"/>
  <c r="BO38" i="1"/>
  <c r="BM39" i="1"/>
  <c r="BN39" i="1"/>
  <c r="BO39" i="1"/>
  <c r="BM40" i="1"/>
  <c r="BO40" i="1" s="1"/>
  <c r="BN40" i="1"/>
  <c r="BM41" i="1"/>
  <c r="BO41" i="1" s="1"/>
  <c r="BN41" i="1"/>
  <c r="BM42" i="1"/>
  <c r="BN42" i="1"/>
  <c r="BO42" i="1"/>
  <c r="BM43" i="1"/>
  <c r="BN43" i="1"/>
  <c r="BO43" i="1"/>
  <c r="BM44" i="1"/>
  <c r="BO44" i="1" s="1"/>
  <c r="BN44" i="1"/>
  <c r="BM45" i="1"/>
  <c r="BO45" i="1" s="1"/>
  <c r="BN45" i="1"/>
  <c r="BM46" i="1"/>
  <c r="BN46" i="1"/>
  <c r="BO46" i="1"/>
  <c r="BM47" i="1"/>
  <c r="BN47" i="1"/>
  <c r="BO47" i="1"/>
  <c r="BM48" i="1"/>
  <c r="BO48" i="1" s="1"/>
  <c r="BN48" i="1"/>
  <c r="BM49" i="1"/>
  <c r="BO49" i="1" s="1"/>
  <c r="BN49" i="1"/>
  <c r="BM50" i="1"/>
  <c r="BN50" i="1"/>
  <c r="BO50" i="1"/>
  <c r="BM51" i="1"/>
  <c r="BN51" i="1"/>
  <c r="BO51" i="1"/>
  <c r="BM52" i="1"/>
  <c r="BO52" i="1" s="1"/>
  <c r="BN52" i="1"/>
  <c r="BM53" i="1"/>
  <c r="BO53" i="1" s="1"/>
  <c r="BN53" i="1"/>
  <c r="BM54" i="1"/>
  <c r="BN54" i="1"/>
  <c r="BO54" i="1"/>
  <c r="BM55" i="1"/>
  <c r="BN55" i="1"/>
  <c r="BO55" i="1"/>
  <c r="BM56" i="1"/>
  <c r="BO56" i="1" s="1"/>
  <c r="BN56" i="1"/>
  <c r="BM57" i="1"/>
  <c r="BO57" i="1" s="1"/>
  <c r="BN57" i="1"/>
  <c r="BM58" i="1"/>
  <c r="BN58" i="1"/>
  <c r="BO58" i="1"/>
  <c r="BM59" i="1"/>
  <c r="BN59" i="1"/>
  <c r="BO59" i="1"/>
  <c r="BM60" i="1"/>
  <c r="BO60" i="1" s="1"/>
  <c r="BN60" i="1"/>
  <c r="BM61" i="1"/>
  <c r="BO61" i="1" s="1"/>
  <c r="BN61" i="1"/>
  <c r="BM62" i="1"/>
  <c r="BN62" i="1"/>
  <c r="BO62" i="1"/>
  <c r="BM63" i="1"/>
  <c r="BN63" i="1"/>
  <c r="BO63" i="1"/>
  <c r="BM64" i="1"/>
  <c r="BO64" i="1" s="1"/>
  <c r="BN64" i="1"/>
  <c r="BM65" i="1"/>
  <c r="BO65" i="1" s="1"/>
  <c r="BN65" i="1"/>
  <c r="BM66" i="1"/>
  <c r="BN66" i="1"/>
  <c r="BO66" i="1"/>
  <c r="BM67" i="1"/>
  <c r="BN67" i="1"/>
  <c r="BO67" i="1"/>
  <c r="BM68" i="1"/>
  <c r="BO68" i="1" s="1"/>
  <c r="BN68" i="1"/>
  <c r="BM69" i="1"/>
  <c r="BO69" i="1" s="1"/>
  <c r="BN69" i="1"/>
  <c r="BM70" i="1"/>
  <c r="BN70" i="1"/>
  <c r="BO70" i="1"/>
  <c r="BM71" i="1"/>
  <c r="BN71" i="1"/>
  <c r="BO71" i="1"/>
  <c r="BM72" i="1"/>
  <c r="BO72" i="1" s="1"/>
  <c r="BN72" i="1"/>
  <c r="BM73" i="1"/>
  <c r="BO73" i="1" s="1"/>
  <c r="BN73" i="1"/>
  <c r="BM74" i="1"/>
  <c r="BN74" i="1"/>
  <c r="BO74" i="1"/>
  <c r="BM75" i="1"/>
  <c r="BN75" i="1"/>
  <c r="BO75" i="1"/>
  <c r="BM76" i="1"/>
  <c r="BO76" i="1" s="1"/>
  <c r="BN76" i="1"/>
  <c r="BM77" i="1"/>
  <c r="BO77" i="1" s="1"/>
  <c r="BN77" i="1"/>
  <c r="BM78" i="1"/>
  <c r="BN78" i="1"/>
  <c r="BO78" i="1"/>
  <c r="BM79" i="1"/>
  <c r="BN79" i="1"/>
  <c r="BO79" i="1"/>
  <c r="BM80" i="1"/>
  <c r="BO80" i="1" s="1"/>
  <c r="BN80" i="1"/>
  <c r="BM81" i="1"/>
  <c r="BO81" i="1" s="1"/>
  <c r="BN81" i="1"/>
  <c r="BM82" i="1"/>
  <c r="BN82" i="1"/>
  <c r="BO82" i="1"/>
  <c r="BM83" i="1"/>
  <c r="BN83" i="1"/>
  <c r="BO83" i="1"/>
  <c r="BM84" i="1"/>
  <c r="BO84" i="1" s="1"/>
  <c r="BN84" i="1"/>
  <c r="BM85" i="1"/>
  <c r="BO85" i="1" s="1"/>
  <c r="BN85" i="1"/>
  <c r="BM86" i="1"/>
  <c r="BN86" i="1"/>
  <c r="BO86" i="1"/>
  <c r="BM87" i="1"/>
  <c r="BN87" i="1"/>
  <c r="BO87" i="1"/>
  <c r="BM88" i="1"/>
  <c r="BO88" i="1" s="1"/>
  <c r="BN88" i="1"/>
  <c r="BM89" i="1"/>
  <c r="BO89" i="1" s="1"/>
  <c r="BN89" i="1"/>
  <c r="BM90" i="1"/>
  <c r="BN90" i="1"/>
  <c r="BO90" i="1"/>
  <c r="BM91" i="1"/>
  <c r="BN91" i="1"/>
  <c r="BO91" i="1"/>
  <c r="BM92" i="1"/>
  <c r="BO92" i="1" s="1"/>
  <c r="BN92" i="1"/>
  <c r="BM93" i="1"/>
  <c r="BO93" i="1" s="1"/>
  <c r="BN93" i="1"/>
  <c r="BM94" i="1"/>
  <c r="BN94" i="1"/>
  <c r="BO94" i="1"/>
  <c r="BM95" i="1"/>
  <c r="BN95" i="1"/>
  <c r="BO95" i="1"/>
  <c r="BM96" i="1"/>
  <c r="BO96" i="1" s="1"/>
  <c r="BN96" i="1"/>
  <c r="BM97" i="1"/>
  <c r="BO97" i="1" s="1"/>
  <c r="BN97" i="1"/>
  <c r="BM98" i="1"/>
  <c r="BN98" i="1"/>
  <c r="BO98" i="1"/>
  <c r="BM99" i="1"/>
  <c r="BN99" i="1"/>
  <c r="BO99" i="1"/>
  <c r="BM100" i="1"/>
  <c r="BO100" i="1" s="1"/>
  <c r="BN100" i="1"/>
  <c r="BM101" i="1"/>
  <c r="BO101" i="1" s="1"/>
  <c r="BN101" i="1"/>
  <c r="BM102" i="1"/>
  <c r="BN102" i="1"/>
  <c r="BO102" i="1"/>
  <c r="BM103" i="1"/>
  <c r="BN103" i="1"/>
  <c r="BO103" i="1"/>
  <c r="BM104" i="1"/>
  <c r="BO104" i="1" s="1"/>
  <c r="BN104" i="1"/>
  <c r="BM105" i="1"/>
  <c r="BO105" i="1" s="1"/>
  <c r="BN105" i="1"/>
  <c r="BM106" i="1"/>
  <c r="BN106" i="1"/>
  <c r="BO106" i="1"/>
  <c r="BM107" i="1"/>
  <c r="BN107" i="1"/>
  <c r="BO107" i="1"/>
  <c r="BM108" i="1"/>
  <c r="BO108" i="1" s="1"/>
  <c r="BN108" i="1"/>
  <c r="BM109" i="1"/>
  <c r="BO109" i="1" s="1"/>
  <c r="BN109" i="1"/>
  <c r="BM110" i="1"/>
  <c r="BN110" i="1"/>
  <c r="BO110" i="1"/>
  <c r="BM111" i="1"/>
  <c r="BN111" i="1"/>
  <c r="BO111" i="1"/>
  <c r="BM112" i="1"/>
  <c r="BO112" i="1" s="1"/>
  <c r="BN112" i="1"/>
  <c r="BM113" i="1"/>
  <c r="BO113" i="1" s="1"/>
  <c r="BN113" i="1"/>
  <c r="BM114" i="1"/>
  <c r="BN114" i="1"/>
  <c r="BO114" i="1"/>
  <c r="BM115" i="1"/>
  <c r="BN115" i="1"/>
  <c r="BO115" i="1"/>
  <c r="BM116" i="1"/>
  <c r="BO116" i="1" s="1"/>
  <c r="BN116" i="1"/>
  <c r="BM117" i="1"/>
  <c r="BO117" i="1" s="1"/>
  <c r="BN117" i="1"/>
  <c r="BM118" i="1"/>
  <c r="BN118" i="1"/>
  <c r="BO118" i="1"/>
  <c r="BM119" i="1"/>
  <c r="BN119" i="1"/>
  <c r="BO119" i="1"/>
  <c r="BM120" i="1"/>
  <c r="BO120" i="1" s="1"/>
  <c r="BN120" i="1"/>
  <c r="BM121" i="1"/>
  <c r="BO121" i="1" s="1"/>
  <c r="BN121" i="1"/>
  <c r="BM122" i="1"/>
  <c r="BN122" i="1"/>
  <c r="BO122" i="1"/>
  <c r="BM123" i="1"/>
  <c r="BN123" i="1"/>
  <c r="BO123" i="1"/>
  <c r="BM124" i="1"/>
  <c r="BO124" i="1" s="1"/>
  <c r="BN124" i="1"/>
  <c r="BM125" i="1"/>
  <c r="BO125" i="1" s="1"/>
  <c r="BN125" i="1"/>
  <c r="BM126" i="1"/>
  <c r="BN126" i="1"/>
  <c r="BO126" i="1"/>
  <c r="BM127" i="1"/>
  <c r="BN127" i="1"/>
  <c r="BO127" i="1"/>
  <c r="BM128" i="1"/>
  <c r="BO128" i="1" s="1"/>
  <c r="BN128" i="1"/>
  <c r="BM129" i="1"/>
  <c r="BO129" i="1" s="1"/>
  <c r="BN129" i="1"/>
  <c r="BN14" i="1"/>
  <c r="BF15" i="1"/>
  <c r="BG15" i="1"/>
  <c r="BH15" i="1"/>
  <c r="BF16" i="1"/>
  <c r="BH16" i="1" s="1"/>
  <c r="BG16" i="1"/>
  <c r="BF17" i="1"/>
  <c r="BH17" i="1" s="1"/>
  <c r="BG17" i="1"/>
  <c r="BF18" i="1"/>
  <c r="BG18" i="1"/>
  <c r="BH18" i="1"/>
  <c r="BF19" i="1"/>
  <c r="BG19" i="1"/>
  <c r="BH19" i="1"/>
  <c r="BF20" i="1"/>
  <c r="BH20" i="1" s="1"/>
  <c r="BG20" i="1"/>
  <c r="BF21" i="1"/>
  <c r="BH21" i="1" s="1"/>
  <c r="BG21" i="1"/>
  <c r="BF22" i="1"/>
  <c r="BG22" i="1"/>
  <c r="BH22" i="1"/>
  <c r="BF23" i="1"/>
  <c r="BG23" i="1"/>
  <c r="BH23" i="1"/>
  <c r="BF24" i="1"/>
  <c r="BH24" i="1" s="1"/>
  <c r="BG24" i="1"/>
  <c r="BF25" i="1"/>
  <c r="BH25" i="1" s="1"/>
  <c r="BG25" i="1"/>
  <c r="BF26" i="1"/>
  <c r="BG26" i="1"/>
  <c r="BH26" i="1"/>
  <c r="BF27" i="1"/>
  <c r="BG27" i="1"/>
  <c r="BH27" i="1"/>
  <c r="BF28" i="1"/>
  <c r="BH28" i="1" s="1"/>
  <c r="BG28" i="1"/>
  <c r="BF29" i="1"/>
  <c r="BH29" i="1" s="1"/>
  <c r="BG29" i="1"/>
  <c r="BF30" i="1"/>
  <c r="BG30" i="1"/>
  <c r="BH30" i="1"/>
  <c r="BF31" i="1"/>
  <c r="BG31" i="1"/>
  <c r="BH31" i="1"/>
  <c r="BF32" i="1"/>
  <c r="BH32" i="1" s="1"/>
  <c r="BG32" i="1"/>
  <c r="BF33" i="1"/>
  <c r="BH33" i="1" s="1"/>
  <c r="BG33" i="1"/>
  <c r="BF34" i="1"/>
  <c r="BG34" i="1"/>
  <c r="BH34" i="1"/>
  <c r="BF35" i="1"/>
  <c r="BG35" i="1"/>
  <c r="BH35" i="1"/>
  <c r="BF36" i="1"/>
  <c r="BH36" i="1" s="1"/>
  <c r="BG36" i="1"/>
  <c r="BF37" i="1"/>
  <c r="BH37" i="1" s="1"/>
  <c r="BG37" i="1"/>
  <c r="BF38" i="1"/>
  <c r="BG38" i="1"/>
  <c r="BH38" i="1"/>
  <c r="BF39" i="1"/>
  <c r="BG39" i="1"/>
  <c r="BH39" i="1"/>
  <c r="BF40" i="1"/>
  <c r="BH40" i="1" s="1"/>
  <c r="BG40" i="1"/>
  <c r="BF41" i="1"/>
  <c r="BH41" i="1" s="1"/>
  <c r="BG41" i="1"/>
  <c r="BF42" i="1"/>
  <c r="BG42" i="1"/>
  <c r="BH42" i="1"/>
  <c r="BF43" i="1"/>
  <c r="BG43" i="1"/>
  <c r="BH43" i="1"/>
  <c r="BF44" i="1"/>
  <c r="BH44" i="1" s="1"/>
  <c r="BG44" i="1"/>
  <c r="BF45" i="1"/>
  <c r="BH45" i="1" s="1"/>
  <c r="BG45" i="1"/>
  <c r="BF46" i="1"/>
  <c r="BG46" i="1"/>
  <c r="BH46" i="1"/>
  <c r="BF47" i="1"/>
  <c r="BG47" i="1"/>
  <c r="BH47" i="1"/>
  <c r="BF48" i="1"/>
  <c r="BH48" i="1" s="1"/>
  <c r="BG48" i="1"/>
  <c r="BF49" i="1"/>
  <c r="BH49" i="1" s="1"/>
  <c r="BG49" i="1"/>
  <c r="BF50" i="1"/>
  <c r="BG50" i="1"/>
  <c r="BH50" i="1"/>
  <c r="BF51" i="1"/>
  <c r="BG51" i="1"/>
  <c r="BH51" i="1"/>
  <c r="BF52" i="1"/>
  <c r="BH52" i="1" s="1"/>
  <c r="BG52" i="1"/>
  <c r="BF53" i="1"/>
  <c r="BH53" i="1" s="1"/>
  <c r="BG53" i="1"/>
  <c r="BF54" i="1"/>
  <c r="BG54" i="1"/>
  <c r="BH54" i="1"/>
  <c r="BF55" i="1"/>
  <c r="BG55" i="1"/>
  <c r="BH55" i="1"/>
  <c r="BF56" i="1"/>
  <c r="BH56" i="1" s="1"/>
  <c r="BG56" i="1"/>
  <c r="BF57" i="1"/>
  <c r="BH57" i="1" s="1"/>
  <c r="BG57" i="1"/>
  <c r="BF58" i="1"/>
  <c r="BG58" i="1"/>
  <c r="BH58" i="1"/>
  <c r="BF59" i="1"/>
  <c r="BG59" i="1"/>
  <c r="BH59" i="1"/>
  <c r="BF60" i="1"/>
  <c r="BH60" i="1" s="1"/>
  <c r="BG60" i="1"/>
  <c r="BF61" i="1"/>
  <c r="BH61" i="1" s="1"/>
  <c r="BG61" i="1"/>
  <c r="BF62" i="1"/>
  <c r="BG62" i="1"/>
  <c r="BH62" i="1"/>
  <c r="BF63" i="1"/>
  <c r="BG63" i="1"/>
  <c r="BH63" i="1"/>
  <c r="BF64" i="1"/>
  <c r="BH64" i="1" s="1"/>
  <c r="BG64" i="1"/>
  <c r="BF65" i="1"/>
  <c r="BH65" i="1" s="1"/>
  <c r="BG65" i="1"/>
  <c r="BF66" i="1"/>
  <c r="BG66" i="1"/>
  <c r="BH66" i="1"/>
  <c r="BF67" i="1"/>
  <c r="BG67" i="1"/>
  <c r="BH67" i="1"/>
  <c r="BF68" i="1"/>
  <c r="BH68" i="1" s="1"/>
  <c r="BG68" i="1"/>
  <c r="BF69" i="1"/>
  <c r="BH69" i="1" s="1"/>
  <c r="BG69" i="1"/>
  <c r="BF70" i="1"/>
  <c r="BG70" i="1"/>
  <c r="BH70" i="1"/>
  <c r="BF71" i="1"/>
  <c r="BG71" i="1"/>
  <c r="BH71" i="1"/>
  <c r="BF72" i="1"/>
  <c r="BH72" i="1" s="1"/>
  <c r="BG72" i="1"/>
  <c r="BF73" i="1"/>
  <c r="BH73" i="1" s="1"/>
  <c r="BG73" i="1"/>
  <c r="BF74" i="1"/>
  <c r="BG74" i="1"/>
  <c r="BH74" i="1"/>
  <c r="BF75" i="1"/>
  <c r="BG75" i="1"/>
  <c r="BH75" i="1"/>
  <c r="BF76" i="1"/>
  <c r="BH76" i="1" s="1"/>
  <c r="BG76" i="1"/>
  <c r="BF77" i="1"/>
  <c r="BH77" i="1" s="1"/>
  <c r="BG77" i="1"/>
  <c r="BF78" i="1"/>
  <c r="BG78" i="1"/>
  <c r="BH78" i="1"/>
  <c r="BF79" i="1"/>
  <c r="BG79" i="1"/>
  <c r="BH79" i="1"/>
  <c r="BF80" i="1"/>
  <c r="BH80" i="1" s="1"/>
  <c r="BG80" i="1"/>
  <c r="BF81" i="1"/>
  <c r="BH81" i="1" s="1"/>
  <c r="BG81" i="1"/>
  <c r="BF82" i="1"/>
  <c r="BG82" i="1"/>
  <c r="BH82" i="1"/>
  <c r="BF83" i="1"/>
  <c r="BG83" i="1"/>
  <c r="BH83" i="1"/>
  <c r="BF84" i="1"/>
  <c r="BH84" i="1" s="1"/>
  <c r="BG84" i="1"/>
  <c r="BF85" i="1"/>
  <c r="BH85" i="1" s="1"/>
  <c r="BG85" i="1"/>
  <c r="BF86" i="1"/>
  <c r="BG86" i="1"/>
  <c r="BH86" i="1"/>
  <c r="BF87" i="1"/>
  <c r="BG87" i="1"/>
  <c r="BH87" i="1"/>
  <c r="BF88" i="1"/>
  <c r="BH88" i="1" s="1"/>
  <c r="BG88" i="1"/>
  <c r="BF89" i="1"/>
  <c r="BH89" i="1" s="1"/>
  <c r="BG89" i="1"/>
  <c r="BF90" i="1"/>
  <c r="BG90" i="1"/>
  <c r="BH90" i="1"/>
  <c r="BF91" i="1"/>
  <c r="BG91" i="1"/>
  <c r="BH91" i="1"/>
  <c r="BF92" i="1"/>
  <c r="BH92" i="1" s="1"/>
  <c r="BG92" i="1"/>
  <c r="BF93" i="1"/>
  <c r="BH93" i="1" s="1"/>
  <c r="BG93" i="1"/>
  <c r="BF94" i="1"/>
  <c r="BG94" i="1"/>
  <c r="BH94" i="1"/>
  <c r="BF95" i="1"/>
  <c r="BG95" i="1"/>
  <c r="BH95" i="1"/>
  <c r="BF96" i="1"/>
  <c r="BH96" i="1" s="1"/>
  <c r="BG96" i="1"/>
  <c r="BF97" i="1"/>
  <c r="BH97" i="1" s="1"/>
  <c r="BG97" i="1"/>
  <c r="BF98" i="1"/>
  <c r="BG98" i="1"/>
  <c r="BH98" i="1"/>
  <c r="BF99" i="1"/>
  <c r="BG99" i="1"/>
  <c r="BH99" i="1"/>
  <c r="BF100" i="1"/>
  <c r="BH100" i="1" s="1"/>
  <c r="BG100" i="1"/>
  <c r="BF101" i="1"/>
  <c r="BH101" i="1" s="1"/>
  <c r="BG101" i="1"/>
  <c r="BF102" i="1"/>
  <c r="BG102" i="1"/>
  <c r="BH102" i="1"/>
  <c r="BF103" i="1"/>
  <c r="BG103" i="1"/>
  <c r="BH103" i="1"/>
  <c r="BF104" i="1"/>
  <c r="BH104" i="1" s="1"/>
  <c r="BG104" i="1"/>
  <c r="BF105" i="1"/>
  <c r="BH105" i="1" s="1"/>
  <c r="BG105" i="1"/>
  <c r="BF106" i="1"/>
  <c r="BG106" i="1"/>
  <c r="BH106" i="1"/>
  <c r="BF107" i="1"/>
  <c r="BG107" i="1"/>
  <c r="BH107" i="1"/>
  <c r="BF108" i="1"/>
  <c r="BH108" i="1" s="1"/>
  <c r="BG108" i="1"/>
  <c r="BF109" i="1"/>
  <c r="BH109" i="1" s="1"/>
  <c r="BG109" i="1"/>
  <c r="BF110" i="1"/>
  <c r="BG110" i="1"/>
  <c r="BH110" i="1"/>
  <c r="BF111" i="1"/>
  <c r="BG111" i="1"/>
  <c r="BH111" i="1"/>
  <c r="BF112" i="1"/>
  <c r="BH112" i="1" s="1"/>
  <c r="BG112" i="1"/>
  <c r="BF113" i="1"/>
  <c r="BH113" i="1" s="1"/>
  <c r="BG113" i="1"/>
  <c r="BF114" i="1"/>
  <c r="BG114" i="1"/>
  <c r="BH114" i="1"/>
  <c r="BF115" i="1"/>
  <c r="BG115" i="1"/>
  <c r="BH115" i="1"/>
  <c r="BF116" i="1"/>
  <c r="BH116" i="1" s="1"/>
  <c r="BG116" i="1"/>
  <c r="BF117" i="1"/>
  <c r="BH117" i="1" s="1"/>
  <c r="BG117" i="1"/>
  <c r="BF118" i="1"/>
  <c r="BG118" i="1"/>
  <c r="BH118" i="1"/>
  <c r="BF119" i="1"/>
  <c r="BG119" i="1"/>
  <c r="BH119" i="1"/>
  <c r="BF120" i="1"/>
  <c r="BH120" i="1" s="1"/>
  <c r="BG120" i="1"/>
  <c r="BF121" i="1"/>
  <c r="BH121" i="1" s="1"/>
  <c r="BG121" i="1"/>
  <c r="BF122" i="1"/>
  <c r="BG122" i="1"/>
  <c r="BH122" i="1"/>
  <c r="BF123" i="1"/>
  <c r="BG123" i="1"/>
  <c r="BH123" i="1"/>
  <c r="BF124" i="1"/>
  <c r="BH124" i="1" s="1"/>
  <c r="BG124" i="1"/>
  <c r="BF125" i="1"/>
  <c r="BH125" i="1" s="1"/>
  <c r="BG125" i="1"/>
  <c r="BF126" i="1"/>
  <c r="BG126" i="1"/>
  <c r="BH126" i="1"/>
  <c r="BF127" i="1"/>
  <c r="BG127" i="1"/>
  <c r="BH127" i="1"/>
  <c r="BF128" i="1"/>
  <c r="BH128" i="1" s="1"/>
  <c r="BG128" i="1"/>
  <c r="BF129" i="1"/>
  <c r="BH129" i="1" s="1"/>
  <c r="BG129" i="1"/>
  <c r="BG14" i="1"/>
  <c r="BF14" i="1"/>
  <c r="AX15" i="1"/>
  <c r="AZ15" i="1" s="1"/>
  <c r="AY15" i="1"/>
  <c r="AX16" i="1"/>
  <c r="AZ16" i="1" s="1"/>
  <c r="AY16" i="1"/>
  <c r="AX17" i="1"/>
  <c r="AY17" i="1"/>
  <c r="AZ17" i="1"/>
  <c r="AX18" i="1"/>
  <c r="AY18" i="1"/>
  <c r="AZ18" i="1"/>
  <c r="AX19" i="1"/>
  <c r="AZ19" i="1" s="1"/>
  <c r="AY19" i="1"/>
  <c r="AX20" i="1"/>
  <c r="AZ20" i="1" s="1"/>
  <c r="AY20" i="1"/>
  <c r="AX21" i="1"/>
  <c r="AY21" i="1"/>
  <c r="AZ21" i="1"/>
  <c r="AX22" i="1"/>
  <c r="AY22" i="1"/>
  <c r="AZ22" i="1"/>
  <c r="AX23" i="1"/>
  <c r="AZ23" i="1" s="1"/>
  <c r="AY23" i="1"/>
  <c r="AX24" i="1"/>
  <c r="AZ24" i="1" s="1"/>
  <c r="AY24" i="1"/>
  <c r="AX25" i="1"/>
  <c r="AY25" i="1"/>
  <c r="AZ25" i="1"/>
  <c r="AX26" i="1"/>
  <c r="AY26" i="1"/>
  <c r="AZ26" i="1"/>
  <c r="AX27" i="1"/>
  <c r="AZ27" i="1" s="1"/>
  <c r="AY27" i="1"/>
  <c r="AX28" i="1"/>
  <c r="AZ28" i="1" s="1"/>
  <c r="AY28" i="1"/>
  <c r="AX29" i="1"/>
  <c r="AY29" i="1"/>
  <c r="AZ29" i="1"/>
  <c r="AX30" i="1"/>
  <c r="AY30" i="1"/>
  <c r="AZ30" i="1"/>
  <c r="AX31" i="1"/>
  <c r="AZ31" i="1" s="1"/>
  <c r="AY31" i="1"/>
  <c r="AX32" i="1"/>
  <c r="AZ32" i="1" s="1"/>
  <c r="AY32" i="1"/>
  <c r="AX33" i="1"/>
  <c r="AY33" i="1"/>
  <c r="AZ33" i="1"/>
  <c r="AX34" i="1"/>
  <c r="AY34" i="1"/>
  <c r="AZ34" i="1"/>
  <c r="AX35" i="1"/>
  <c r="AZ35" i="1" s="1"/>
  <c r="AY35" i="1"/>
  <c r="AX36" i="1"/>
  <c r="AZ36" i="1" s="1"/>
  <c r="AY36" i="1"/>
  <c r="AX37" i="1"/>
  <c r="AY37" i="1"/>
  <c r="AZ37" i="1"/>
  <c r="AX38" i="1"/>
  <c r="AY38" i="1"/>
  <c r="AZ38" i="1"/>
  <c r="AX39" i="1"/>
  <c r="AZ39" i="1" s="1"/>
  <c r="AY39" i="1"/>
  <c r="AX40" i="1"/>
  <c r="AZ40" i="1" s="1"/>
  <c r="AY40" i="1"/>
  <c r="AX41" i="1"/>
  <c r="AY41" i="1"/>
  <c r="AZ41" i="1"/>
  <c r="AX42" i="1"/>
  <c r="AY42" i="1"/>
  <c r="AZ42" i="1"/>
  <c r="AX43" i="1"/>
  <c r="AZ43" i="1" s="1"/>
  <c r="AY43" i="1"/>
  <c r="AX44" i="1"/>
  <c r="AZ44" i="1" s="1"/>
  <c r="AY44" i="1"/>
  <c r="AX45" i="1"/>
  <c r="AY45" i="1"/>
  <c r="AZ45" i="1"/>
  <c r="AX46" i="1"/>
  <c r="AY46" i="1"/>
  <c r="AZ46" i="1"/>
  <c r="AX47" i="1"/>
  <c r="AZ47" i="1" s="1"/>
  <c r="AY47" i="1"/>
  <c r="AX48" i="1"/>
  <c r="AZ48" i="1" s="1"/>
  <c r="AY48" i="1"/>
  <c r="AX49" i="1"/>
  <c r="AY49" i="1"/>
  <c r="AZ49" i="1"/>
  <c r="AX50" i="1"/>
  <c r="AY50" i="1"/>
  <c r="AZ50" i="1"/>
  <c r="AX51" i="1"/>
  <c r="AZ51" i="1" s="1"/>
  <c r="AY51" i="1"/>
  <c r="AX52" i="1"/>
  <c r="AZ52" i="1" s="1"/>
  <c r="AY52" i="1"/>
  <c r="AX53" i="1"/>
  <c r="AY53" i="1"/>
  <c r="AZ53" i="1"/>
  <c r="AX54" i="1"/>
  <c r="AY54" i="1"/>
  <c r="AZ54" i="1"/>
  <c r="AX55" i="1"/>
  <c r="AZ55" i="1" s="1"/>
  <c r="AY55" i="1"/>
  <c r="AX56" i="1"/>
  <c r="AZ56" i="1" s="1"/>
  <c r="AY56" i="1"/>
  <c r="AX57" i="1"/>
  <c r="AY57" i="1"/>
  <c r="AZ57" i="1"/>
  <c r="AX58" i="1"/>
  <c r="AY58" i="1"/>
  <c r="AZ58" i="1"/>
  <c r="AX59" i="1"/>
  <c r="AZ59" i="1" s="1"/>
  <c r="AY59" i="1"/>
  <c r="AX60" i="1"/>
  <c r="AZ60" i="1" s="1"/>
  <c r="AY60" i="1"/>
  <c r="AX61" i="1"/>
  <c r="AY61" i="1"/>
  <c r="AZ61" i="1"/>
  <c r="AX62" i="1"/>
  <c r="AY62" i="1"/>
  <c r="AZ62" i="1"/>
  <c r="AX63" i="1"/>
  <c r="AZ63" i="1" s="1"/>
  <c r="AY63" i="1"/>
  <c r="AX64" i="1"/>
  <c r="AZ64" i="1" s="1"/>
  <c r="AY64" i="1"/>
  <c r="AX65" i="1"/>
  <c r="AY65" i="1"/>
  <c r="AZ65" i="1"/>
  <c r="AX66" i="1"/>
  <c r="AY66" i="1"/>
  <c r="AZ66" i="1"/>
  <c r="AX67" i="1"/>
  <c r="AZ67" i="1" s="1"/>
  <c r="AY67" i="1"/>
  <c r="AX68" i="1"/>
  <c r="AZ68" i="1" s="1"/>
  <c r="AY68" i="1"/>
  <c r="AX69" i="1"/>
  <c r="AY69" i="1"/>
  <c r="AZ69" i="1"/>
  <c r="AX70" i="1"/>
  <c r="AY70" i="1"/>
  <c r="AZ70" i="1"/>
  <c r="AX71" i="1"/>
  <c r="AZ71" i="1" s="1"/>
  <c r="AY71" i="1"/>
  <c r="AX72" i="1"/>
  <c r="AZ72" i="1" s="1"/>
  <c r="AY72" i="1"/>
  <c r="AX73" i="1"/>
  <c r="AY73" i="1"/>
  <c r="AZ73" i="1"/>
  <c r="AX74" i="1"/>
  <c r="AY74" i="1"/>
  <c r="AZ74" i="1"/>
  <c r="AX75" i="1"/>
  <c r="AZ75" i="1" s="1"/>
  <c r="AY75" i="1"/>
  <c r="AX76" i="1"/>
  <c r="AZ76" i="1" s="1"/>
  <c r="AY76" i="1"/>
  <c r="AX77" i="1"/>
  <c r="AY77" i="1"/>
  <c r="AZ77" i="1"/>
  <c r="AX78" i="1"/>
  <c r="AY78" i="1"/>
  <c r="AZ78" i="1"/>
  <c r="AX79" i="1"/>
  <c r="AZ79" i="1" s="1"/>
  <c r="AY79" i="1"/>
  <c r="AX80" i="1"/>
  <c r="AZ80" i="1" s="1"/>
  <c r="AY80" i="1"/>
  <c r="AX81" i="1"/>
  <c r="AY81" i="1"/>
  <c r="AZ81" i="1"/>
  <c r="AX82" i="1"/>
  <c r="AY82" i="1"/>
  <c r="AZ82" i="1"/>
  <c r="AX83" i="1"/>
  <c r="AZ83" i="1" s="1"/>
  <c r="AY83" i="1"/>
  <c r="AX84" i="1"/>
  <c r="AZ84" i="1" s="1"/>
  <c r="AY84" i="1"/>
  <c r="AX85" i="1"/>
  <c r="AY85" i="1"/>
  <c r="AZ85" i="1"/>
  <c r="AX86" i="1"/>
  <c r="AY86" i="1"/>
  <c r="AZ86" i="1"/>
  <c r="AX87" i="1"/>
  <c r="AZ87" i="1" s="1"/>
  <c r="AY87" i="1"/>
  <c r="AX88" i="1"/>
  <c r="AZ88" i="1" s="1"/>
  <c r="AY88" i="1"/>
  <c r="AX89" i="1"/>
  <c r="AY89" i="1"/>
  <c r="AZ89" i="1"/>
  <c r="AX90" i="1"/>
  <c r="AY90" i="1"/>
  <c r="AZ90" i="1"/>
  <c r="AX91" i="1"/>
  <c r="AZ91" i="1" s="1"/>
  <c r="AY91" i="1"/>
  <c r="AX92" i="1"/>
  <c r="AZ92" i="1" s="1"/>
  <c r="AY92" i="1"/>
  <c r="AX93" i="1"/>
  <c r="AY93" i="1"/>
  <c r="AZ93" i="1"/>
  <c r="AX94" i="1"/>
  <c r="AY94" i="1"/>
  <c r="AZ94" i="1"/>
  <c r="AX95" i="1"/>
  <c r="AZ95" i="1" s="1"/>
  <c r="AY95" i="1"/>
  <c r="AX96" i="1"/>
  <c r="AZ96" i="1" s="1"/>
  <c r="AY96" i="1"/>
  <c r="AX97" i="1"/>
  <c r="AY97" i="1"/>
  <c r="AZ97" i="1"/>
  <c r="AX98" i="1"/>
  <c r="AY98" i="1"/>
  <c r="AZ98" i="1"/>
  <c r="AX99" i="1"/>
  <c r="AZ99" i="1" s="1"/>
  <c r="AY99" i="1"/>
  <c r="AX100" i="1"/>
  <c r="AZ100" i="1" s="1"/>
  <c r="AY100" i="1"/>
  <c r="AX101" i="1"/>
  <c r="AY101" i="1"/>
  <c r="AZ101" i="1"/>
  <c r="AX102" i="1"/>
  <c r="AY102" i="1"/>
  <c r="AZ102" i="1"/>
  <c r="AX103" i="1"/>
  <c r="AZ103" i="1" s="1"/>
  <c r="AY103" i="1"/>
  <c r="AX104" i="1"/>
  <c r="AZ104" i="1" s="1"/>
  <c r="AY104" i="1"/>
  <c r="AX105" i="1"/>
  <c r="AY105" i="1"/>
  <c r="AZ105" i="1"/>
  <c r="AX106" i="1"/>
  <c r="AY106" i="1"/>
  <c r="AZ106" i="1"/>
  <c r="AX107" i="1"/>
  <c r="AZ107" i="1" s="1"/>
  <c r="AY107" i="1"/>
  <c r="AX108" i="1"/>
  <c r="AZ108" i="1" s="1"/>
  <c r="AY108" i="1"/>
  <c r="AX109" i="1"/>
  <c r="AY109" i="1"/>
  <c r="AZ109" i="1"/>
  <c r="AX110" i="1"/>
  <c r="AY110" i="1"/>
  <c r="AZ110" i="1"/>
  <c r="AX111" i="1"/>
  <c r="AZ111" i="1" s="1"/>
  <c r="AY111" i="1"/>
  <c r="AX112" i="1"/>
  <c r="AZ112" i="1" s="1"/>
  <c r="AY112" i="1"/>
  <c r="AX113" i="1"/>
  <c r="AY113" i="1"/>
  <c r="AZ113" i="1"/>
  <c r="AX114" i="1"/>
  <c r="AY114" i="1"/>
  <c r="AZ114" i="1"/>
  <c r="AX115" i="1"/>
  <c r="AZ115" i="1" s="1"/>
  <c r="AY115" i="1"/>
  <c r="AX116" i="1"/>
  <c r="AZ116" i="1" s="1"/>
  <c r="AY116" i="1"/>
  <c r="AX117" i="1"/>
  <c r="AY117" i="1"/>
  <c r="AZ117" i="1"/>
  <c r="AX118" i="1"/>
  <c r="AY118" i="1"/>
  <c r="AZ118" i="1"/>
  <c r="AX119" i="1"/>
  <c r="AZ119" i="1" s="1"/>
  <c r="AY119" i="1"/>
  <c r="AX120" i="1"/>
  <c r="AZ120" i="1" s="1"/>
  <c r="AY120" i="1"/>
  <c r="AX121" i="1"/>
  <c r="AY121" i="1"/>
  <c r="AZ121" i="1"/>
  <c r="AX122" i="1"/>
  <c r="AY122" i="1"/>
  <c r="AZ122" i="1"/>
  <c r="AX123" i="1"/>
  <c r="AZ123" i="1" s="1"/>
  <c r="AY123" i="1"/>
  <c r="AX124" i="1"/>
  <c r="AZ124" i="1" s="1"/>
  <c r="AY124" i="1"/>
  <c r="AX125" i="1"/>
  <c r="AY125" i="1"/>
  <c r="AZ125" i="1"/>
  <c r="AX126" i="1"/>
  <c r="AY126" i="1"/>
  <c r="AZ126" i="1"/>
  <c r="AX127" i="1"/>
  <c r="AZ127" i="1" s="1"/>
  <c r="AY127" i="1"/>
  <c r="AX128" i="1"/>
  <c r="AZ128" i="1" s="1"/>
  <c r="AY128" i="1"/>
  <c r="AX129" i="1"/>
  <c r="AY129" i="1"/>
  <c r="AZ129" i="1"/>
  <c r="AY14" i="1"/>
  <c r="AX14" i="1"/>
  <c r="AP15" i="1"/>
  <c r="AR15" i="1" s="1"/>
  <c r="AQ15" i="1"/>
  <c r="AP16" i="1"/>
  <c r="AQ16" i="1"/>
  <c r="AR16" i="1" s="1"/>
  <c r="AP17" i="1"/>
  <c r="AQ17" i="1"/>
  <c r="AR17" i="1"/>
  <c r="AP18" i="1"/>
  <c r="AR18" i="1" s="1"/>
  <c r="AQ18" i="1"/>
  <c r="AP19" i="1"/>
  <c r="AR19" i="1" s="1"/>
  <c r="AQ19" i="1"/>
  <c r="AP20" i="1"/>
  <c r="AQ20" i="1"/>
  <c r="AR20" i="1" s="1"/>
  <c r="AP21" i="1"/>
  <c r="AQ21" i="1"/>
  <c r="AR21" i="1"/>
  <c r="AP22" i="1"/>
  <c r="AR22" i="1" s="1"/>
  <c r="AQ22" i="1"/>
  <c r="AP23" i="1"/>
  <c r="AR23" i="1" s="1"/>
  <c r="AQ23" i="1"/>
  <c r="AP24" i="1"/>
  <c r="AQ24" i="1"/>
  <c r="AR24" i="1" s="1"/>
  <c r="AP25" i="1"/>
  <c r="AQ25" i="1"/>
  <c r="AR25" i="1"/>
  <c r="AP26" i="1"/>
  <c r="AR26" i="1" s="1"/>
  <c r="AQ26" i="1"/>
  <c r="AP27" i="1"/>
  <c r="AR27" i="1" s="1"/>
  <c r="AQ27" i="1"/>
  <c r="AP28" i="1"/>
  <c r="AQ28" i="1"/>
  <c r="AR28" i="1" s="1"/>
  <c r="AP29" i="1"/>
  <c r="AQ29" i="1"/>
  <c r="AR29" i="1"/>
  <c r="AP30" i="1"/>
  <c r="AR30" i="1" s="1"/>
  <c r="AQ30" i="1"/>
  <c r="AP31" i="1"/>
  <c r="AR31" i="1" s="1"/>
  <c r="AQ31" i="1"/>
  <c r="AP32" i="1"/>
  <c r="AQ32" i="1"/>
  <c r="AR32" i="1" s="1"/>
  <c r="AP33" i="1"/>
  <c r="AQ33" i="1"/>
  <c r="AR33" i="1"/>
  <c r="AP34" i="1"/>
  <c r="AR34" i="1" s="1"/>
  <c r="AQ34" i="1"/>
  <c r="AP35" i="1"/>
  <c r="AR35" i="1" s="1"/>
  <c r="AQ35" i="1"/>
  <c r="AP36" i="1"/>
  <c r="AQ36" i="1"/>
  <c r="AR36" i="1" s="1"/>
  <c r="AP37" i="1"/>
  <c r="AQ37" i="1"/>
  <c r="AR37" i="1"/>
  <c r="AP38" i="1"/>
  <c r="AR38" i="1" s="1"/>
  <c r="AQ38" i="1"/>
  <c r="AP39" i="1"/>
  <c r="AR39" i="1" s="1"/>
  <c r="AQ39" i="1"/>
  <c r="AP40" i="1"/>
  <c r="AQ40" i="1"/>
  <c r="AR40" i="1" s="1"/>
  <c r="AP41" i="1"/>
  <c r="AQ41" i="1"/>
  <c r="AR41" i="1"/>
  <c r="AP42" i="1"/>
  <c r="AR42" i="1" s="1"/>
  <c r="AQ42" i="1"/>
  <c r="AP43" i="1"/>
  <c r="AR43" i="1" s="1"/>
  <c r="AQ43" i="1"/>
  <c r="AP44" i="1"/>
  <c r="AQ44" i="1"/>
  <c r="AR44" i="1" s="1"/>
  <c r="AP45" i="1"/>
  <c r="AQ45" i="1"/>
  <c r="AR45" i="1"/>
  <c r="AP46" i="1"/>
  <c r="AR46" i="1" s="1"/>
  <c r="AQ46" i="1"/>
  <c r="AP47" i="1"/>
  <c r="AR47" i="1" s="1"/>
  <c r="AQ47" i="1"/>
  <c r="AP48" i="1"/>
  <c r="AQ48" i="1"/>
  <c r="AR48" i="1" s="1"/>
  <c r="AP49" i="1"/>
  <c r="AQ49" i="1"/>
  <c r="AR49" i="1"/>
  <c r="AP50" i="1"/>
  <c r="AR50" i="1" s="1"/>
  <c r="AQ50" i="1"/>
  <c r="AP51" i="1"/>
  <c r="AR51" i="1" s="1"/>
  <c r="AQ51" i="1"/>
  <c r="AP52" i="1"/>
  <c r="AR52" i="1" s="1"/>
  <c r="AQ52" i="1"/>
  <c r="AP53" i="1"/>
  <c r="AQ53" i="1"/>
  <c r="AR53" i="1"/>
  <c r="AP54" i="1"/>
  <c r="AR54" i="1" s="1"/>
  <c r="AQ54" i="1"/>
  <c r="AP55" i="1"/>
  <c r="AR55" i="1" s="1"/>
  <c r="AQ55" i="1"/>
  <c r="AP56" i="1"/>
  <c r="AR56" i="1" s="1"/>
  <c r="AQ56" i="1"/>
  <c r="AP57" i="1"/>
  <c r="AQ57" i="1"/>
  <c r="AR57" i="1"/>
  <c r="AP58" i="1"/>
  <c r="AQ58" i="1"/>
  <c r="AR58" i="1" s="1"/>
  <c r="AP59" i="1"/>
  <c r="AR59" i="1" s="1"/>
  <c r="AQ59" i="1"/>
  <c r="AP60" i="1"/>
  <c r="AR60" i="1" s="1"/>
  <c r="AQ60" i="1"/>
  <c r="AP61" i="1"/>
  <c r="AQ61" i="1"/>
  <c r="AR61" i="1"/>
  <c r="AP62" i="1"/>
  <c r="AQ62" i="1"/>
  <c r="AR62" i="1" s="1"/>
  <c r="AP63" i="1"/>
  <c r="AR63" i="1" s="1"/>
  <c r="AQ63" i="1"/>
  <c r="AP64" i="1"/>
  <c r="AR64" i="1" s="1"/>
  <c r="AQ64" i="1"/>
  <c r="AP65" i="1"/>
  <c r="AQ65" i="1"/>
  <c r="AR65" i="1"/>
  <c r="AP66" i="1"/>
  <c r="AQ66" i="1"/>
  <c r="AR66" i="1" s="1"/>
  <c r="AP67" i="1"/>
  <c r="AR67" i="1" s="1"/>
  <c r="AQ67" i="1"/>
  <c r="AP68" i="1"/>
  <c r="AR68" i="1" s="1"/>
  <c r="AQ68" i="1"/>
  <c r="AP69" i="1"/>
  <c r="AQ69" i="1"/>
  <c r="AR69" i="1"/>
  <c r="AP70" i="1"/>
  <c r="AQ70" i="1"/>
  <c r="AR70" i="1" s="1"/>
  <c r="AP71" i="1"/>
  <c r="AR71" i="1" s="1"/>
  <c r="AQ71" i="1"/>
  <c r="AP72" i="1"/>
  <c r="AR72" i="1" s="1"/>
  <c r="AQ72" i="1"/>
  <c r="AP73" i="1"/>
  <c r="AQ73" i="1"/>
  <c r="AR73" i="1"/>
  <c r="AP74" i="1"/>
  <c r="AQ74" i="1"/>
  <c r="AR74" i="1" s="1"/>
  <c r="AP75" i="1"/>
  <c r="AR75" i="1" s="1"/>
  <c r="AQ75" i="1"/>
  <c r="AP76" i="1"/>
  <c r="AR76" i="1" s="1"/>
  <c r="AQ76" i="1"/>
  <c r="AP77" i="1"/>
  <c r="AQ77" i="1"/>
  <c r="AR77" i="1"/>
  <c r="AP78" i="1"/>
  <c r="AQ78" i="1"/>
  <c r="AR78" i="1" s="1"/>
  <c r="AP79" i="1"/>
  <c r="AR79" i="1" s="1"/>
  <c r="AQ79" i="1"/>
  <c r="AP80" i="1"/>
  <c r="AR80" i="1" s="1"/>
  <c r="AQ80" i="1"/>
  <c r="AP81" i="1"/>
  <c r="AQ81" i="1"/>
  <c r="AR81" i="1"/>
  <c r="AP82" i="1"/>
  <c r="AQ82" i="1"/>
  <c r="AR82" i="1" s="1"/>
  <c r="AP83" i="1"/>
  <c r="AR83" i="1" s="1"/>
  <c r="AQ83" i="1"/>
  <c r="AP84" i="1"/>
  <c r="AR84" i="1" s="1"/>
  <c r="AQ84" i="1"/>
  <c r="AP85" i="1"/>
  <c r="AQ85" i="1"/>
  <c r="AR85" i="1"/>
  <c r="AP86" i="1"/>
  <c r="AQ86" i="1"/>
  <c r="AR86" i="1" s="1"/>
  <c r="AP87" i="1"/>
  <c r="AR87" i="1" s="1"/>
  <c r="AQ87" i="1"/>
  <c r="AP88" i="1"/>
  <c r="AR88" i="1" s="1"/>
  <c r="AQ88" i="1"/>
  <c r="AP89" i="1"/>
  <c r="AQ89" i="1"/>
  <c r="AR89" i="1"/>
  <c r="AP90" i="1"/>
  <c r="AQ90" i="1"/>
  <c r="AR90" i="1" s="1"/>
  <c r="AP91" i="1"/>
  <c r="AR91" i="1" s="1"/>
  <c r="AQ91" i="1"/>
  <c r="AP92" i="1"/>
  <c r="AR92" i="1" s="1"/>
  <c r="AQ92" i="1"/>
  <c r="AP93" i="1"/>
  <c r="AQ93" i="1"/>
  <c r="AR93" i="1"/>
  <c r="AP94" i="1"/>
  <c r="AQ94" i="1"/>
  <c r="AR94" i="1" s="1"/>
  <c r="AP95" i="1"/>
  <c r="AR95" i="1" s="1"/>
  <c r="AQ95" i="1"/>
  <c r="AP96" i="1"/>
  <c r="AR96" i="1" s="1"/>
  <c r="AQ96" i="1"/>
  <c r="AP97" i="1"/>
  <c r="AQ97" i="1"/>
  <c r="AR97" i="1"/>
  <c r="AP98" i="1"/>
  <c r="AQ98" i="1"/>
  <c r="AR98" i="1" s="1"/>
  <c r="AP99" i="1"/>
  <c r="AR99" i="1" s="1"/>
  <c r="AQ99" i="1"/>
  <c r="AP100" i="1"/>
  <c r="AR100" i="1" s="1"/>
  <c r="AQ100" i="1"/>
  <c r="AP101" i="1"/>
  <c r="AQ101" i="1"/>
  <c r="AR101" i="1"/>
  <c r="AP102" i="1"/>
  <c r="AQ102" i="1"/>
  <c r="AR102" i="1" s="1"/>
  <c r="AP103" i="1"/>
  <c r="AR103" i="1" s="1"/>
  <c r="AQ103" i="1"/>
  <c r="AP104" i="1"/>
  <c r="AR104" i="1" s="1"/>
  <c r="AQ104" i="1"/>
  <c r="AP105" i="1"/>
  <c r="AQ105" i="1"/>
  <c r="AR105" i="1"/>
  <c r="AP106" i="1"/>
  <c r="AR106" i="1" s="1"/>
  <c r="AQ106" i="1"/>
  <c r="AP107" i="1"/>
  <c r="AR107" i="1" s="1"/>
  <c r="AQ107" i="1"/>
  <c r="AP108" i="1"/>
  <c r="AQ108" i="1"/>
  <c r="AR108" i="1" s="1"/>
  <c r="AP109" i="1"/>
  <c r="AQ109" i="1"/>
  <c r="AR109" i="1"/>
  <c r="AP110" i="1"/>
  <c r="AR110" i="1" s="1"/>
  <c r="AQ110" i="1"/>
  <c r="AP111" i="1"/>
  <c r="AR111" i="1" s="1"/>
  <c r="AQ111" i="1"/>
  <c r="AP112" i="1"/>
  <c r="AQ112" i="1"/>
  <c r="AR112" i="1" s="1"/>
  <c r="AP113" i="1"/>
  <c r="AQ113" i="1"/>
  <c r="AR113" i="1"/>
  <c r="AP114" i="1"/>
  <c r="AR114" i="1" s="1"/>
  <c r="AQ114" i="1"/>
  <c r="AP115" i="1"/>
  <c r="AR115" i="1" s="1"/>
  <c r="AQ115" i="1"/>
  <c r="AP116" i="1"/>
  <c r="AQ116" i="1"/>
  <c r="AR116" i="1" s="1"/>
  <c r="AP117" i="1"/>
  <c r="AQ117" i="1"/>
  <c r="AR117" i="1"/>
  <c r="AP118" i="1"/>
  <c r="AR118" i="1" s="1"/>
  <c r="AQ118" i="1"/>
  <c r="AP119" i="1"/>
  <c r="AR119" i="1" s="1"/>
  <c r="AQ119" i="1"/>
  <c r="AP120" i="1"/>
  <c r="AQ120" i="1"/>
  <c r="AR120" i="1" s="1"/>
  <c r="AP121" i="1"/>
  <c r="AQ121" i="1"/>
  <c r="AR121" i="1"/>
  <c r="AP122" i="1"/>
  <c r="AR122" i="1" s="1"/>
  <c r="AQ122" i="1"/>
  <c r="AP123" i="1"/>
  <c r="AR123" i="1" s="1"/>
  <c r="AQ123" i="1"/>
  <c r="AP124" i="1"/>
  <c r="AQ124" i="1"/>
  <c r="AR124" i="1" s="1"/>
  <c r="AP125" i="1"/>
  <c r="AQ125" i="1"/>
  <c r="AR125" i="1"/>
  <c r="AP126" i="1"/>
  <c r="AR126" i="1" s="1"/>
  <c r="AQ126" i="1"/>
  <c r="AP127" i="1"/>
  <c r="AR127" i="1" s="1"/>
  <c r="AQ127" i="1"/>
  <c r="AP128" i="1"/>
  <c r="AQ128" i="1"/>
  <c r="AR128" i="1" s="1"/>
  <c r="AP129" i="1"/>
  <c r="AQ129" i="1"/>
  <c r="AR129" i="1"/>
  <c r="AQ14" i="1"/>
  <c r="AP14" i="1"/>
  <c r="AH15" i="1"/>
  <c r="AJ15" i="1" s="1"/>
  <c r="AI15" i="1"/>
  <c r="AH16" i="1"/>
  <c r="AJ16" i="1" s="1"/>
  <c r="AI16" i="1"/>
  <c r="AH17" i="1"/>
  <c r="AJ17" i="1" s="1"/>
  <c r="AI17" i="1"/>
  <c r="AH18" i="1"/>
  <c r="AI18" i="1"/>
  <c r="AJ18" i="1"/>
  <c r="AH19" i="1"/>
  <c r="AI19" i="1"/>
  <c r="AJ19" i="1"/>
  <c r="AH20" i="1"/>
  <c r="AJ20" i="1" s="1"/>
  <c r="AI20" i="1"/>
  <c r="AH21" i="1"/>
  <c r="AJ21" i="1" s="1"/>
  <c r="AI21" i="1"/>
  <c r="AH22" i="1"/>
  <c r="AI22" i="1"/>
  <c r="AJ22" i="1"/>
  <c r="AH23" i="1"/>
  <c r="AI23" i="1"/>
  <c r="AJ23" i="1"/>
  <c r="AH24" i="1"/>
  <c r="AJ24" i="1" s="1"/>
  <c r="AI24" i="1"/>
  <c r="AH25" i="1"/>
  <c r="AJ25" i="1" s="1"/>
  <c r="AI25" i="1"/>
  <c r="AH26" i="1"/>
  <c r="AI26" i="1"/>
  <c r="AJ26" i="1"/>
  <c r="AH27" i="1"/>
  <c r="AI27" i="1"/>
  <c r="AJ27" i="1"/>
  <c r="AH28" i="1"/>
  <c r="AJ28" i="1" s="1"/>
  <c r="AI28" i="1"/>
  <c r="AH29" i="1"/>
  <c r="AJ29" i="1" s="1"/>
  <c r="AI29" i="1"/>
  <c r="AH30" i="1"/>
  <c r="AI30" i="1"/>
  <c r="AJ30" i="1"/>
  <c r="AH31" i="1"/>
  <c r="AI31" i="1"/>
  <c r="AJ31" i="1"/>
  <c r="AH32" i="1"/>
  <c r="AJ32" i="1" s="1"/>
  <c r="AI32" i="1"/>
  <c r="AH33" i="1"/>
  <c r="AJ33" i="1" s="1"/>
  <c r="AI33" i="1"/>
  <c r="AH34" i="1"/>
  <c r="AI34" i="1"/>
  <c r="AJ34" i="1"/>
  <c r="AH35" i="1"/>
  <c r="AI35" i="1"/>
  <c r="AJ35" i="1"/>
  <c r="AH36" i="1"/>
  <c r="AJ36" i="1" s="1"/>
  <c r="AI36" i="1"/>
  <c r="AH37" i="1"/>
  <c r="AJ37" i="1" s="1"/>
  <c r="AI37" i="1"/>
  <c r="AH38" i="1"/>
  <c r="AI38" i="1"/>
  <c r="AJ38" i="1"/>
  <c r="AH39" i="1"/>
  <c r="AI39" i="1"/>
  <c r="AJ39" i="1"/>
  <c r="AH40" i="1"/>
  <c r="AJ40" i="1" s="1"/>
  <c r="AI40" i="1"/>
  <c r="AH41" i="1"/>
  <c r="AJ41" i="1" s="1"/>
  <c r="AI41" i="1"/>
  <c r="AH42" i="1"/>
  <c r="AI42" i="1"/>
  <c r="AJ42" i="1"/>
  <c r="AH43" i="1"/>
  <c r="AI43" i="1"/>
  <c r="AJ43" i="1"/>
  <c r="AH44" i="1"/>
  <c r="AJ44" i="1" s="1"/>
  <c r="AI44" i="1"/>
  <c r="AH45" i="1"/>
  <c r="AJ45" i="1" s="1"/>
  <c r="AI45" i="1"/>
  <c r="AH46" i="1"/>
  <c r="AI46" i="1"/>
  <c r="AJ46" i="1"/>
  <c r="AH47" i="1"/>
  <c r="AI47" i="1"/>
  <c r="AJ47" i="1"/>
  <c r="AH48" i="1"/>
  <c r="AJ48" i="1" s="1"/>
  <c r="AI48" i="1"/>
  <c r="AH49" i="1"/>
  <c r="AJ49" i="1" s="1"/>
  <c r="AI49" i="1"/>
  <c r="AH50" i="1"/>
  <c r="AI50" i="1"/>
  <c r="AJ50" i="1"/>
  <c r="AH51" i="1"/>
  <c r="AI51" i="1"/>
  <c r="AJ51" i="1"/>
  <c r="AH52" i="1"/>
  <c r="AJ52" i="1" s="1"/>
  <c r="AI52" i="1"/>
  <c r="AH53" i="1"/>
  <c r="AJ53" i="1" s="1"/>
  <c r="AI53" i="1"/>
  <c r="AH54" i="1"/>
  <c r="AI54" i="1"/>
  <c r="AJ54" i="1"/>
  <c r="AH55" i="1"/>
  <c r="AI55" i="1"/>
  <c r="AJ55" i="1"/>
  <c r="AH56" i="1"/>
  <c r="AJ56" i="1" s="1"/>
  <c r="AI56" i="1"/>
  <c r="AH57" i="1"/>
  <c r="AJ57" i="1" s="1"/>
  <c r="AI57" i="1"/>
  <c r="AH58" i="1"/>
  <c r="AI58" i="1"/>
  <c r="AJ58" i="1"/>
  <c r="AH59" i="1"/>
  <c r="AI59" i="1"/>
  <c r="AJ59" i="1"/>
  <c r="AH60" i="1"/>
  <c r="AJ60" i="1" s="1"/>
  <c r="AI60" i="1"/>
  <c r="AH61" i="1"/>
  <c r="AJ61" i="1" s="1"/>
  <c r="AI61" i="1"/>
  <c r="AH62" i="1"/>
  <c r="AI62" i="1"/>
  <c r="AJ62" i="1"/>
  <c r="AH63" i="1"/>
  <c r="AI63" i="1"/>
  <c r="AJ63" i="1"/>
  <c r="AH64" i="1"/>
  <c r="AJ64" i="1" s="1"/>
  <c r="AI64" i="1"/>
  <c r="AH65" i="1"/>
  <c r="AJ65" i="1" s="1"/>
  <c r="AI65" i="1"/>
  <c r="AH66" i="1"/>
  <c r="AI66" i="1"/>
  <c r="AJ66" i="1"/>
  <c r="AH67" i="1"/>
  <c r="AI67" i="1"/>
  <c r="AJ67" i="1"/>
  <c r="AH68" i="1"/>
  <c r="AJ68" i="1" s="1"/>
  <c r="AI68" i="1"/>
  <c r="AH69" i="1"/>
  <c r="AJ69" i="1" s="1"/>
  <c r="AI69" i="1"/>
  <c r="AH70" i="1"/>
  <c r="AI70" i="1"/>
  <c r="AJ70" i="1"/>
  <c r="AH71" i="1"/>
  <c r="AI71" i="1"/>
  <c r="AJ71" i="1"/>
  <c r="AH72" i="1"/>
  <c r="AJ72" i="1" s="1"/>
  <c r="AI72" i="1"/>
  <c r="AH73" i="1"/>
  <c r="AJ73" i="1" s="1"/>
  <c r="AI73" i="1"/>
  <c r="AH74" i="1"/>
  <c r="AI74" i="1"/>
  <c r="AJ74" i="1"/>
  <c r="AH75" i="1"/>
  <c r="AI75" i="1"/>
  <c r="AJ75" i="1"/>
  <c r="AH76" i="1"/>
  <c r="AJ76" i="1" s="1"/>
  <c r="AI76" i="1"/>
  <c r="AH77" i="1"/>
  <c r="AJ77" i="1" s="1"/>
  <c r="AI77" i="1"/>
  <c r="AH78" i="1"/>
  <c r="AI78" i="1"/>
  <c r="AJ78" i="1"/>
  <c r="AH79" i="1"/>
  <c r="AI79" i="1"/>
  <c r="AJ79" i="1"/>
  <c r="AH80" i="1"/>
  <c r="AJ80" i="1" s="1"/>
  <c r="AI80" i="1"/>
  <c r="AH81" i="1"/>
  <c r="AJ81" i="1" s="1"/>
  <c r="AI81" i="1"/>
  <c r="AH82" i="1"/>
  <c r="AI82" i="1"/>
  <c r="AJ82" i="1"/>
  <c r="AH83" i="1"/>
  <c r="AI83" i="1"/>
  <c r="AJ83" i="1"/>
  <c r="AH84" i="1"/>
  <c r="AJ84" i="1" s="1"/>
  <c r="AI84" i="1"/>
  <c r="AH85" i="1"/>
  <c r="AJ85" i="1" s="1"/>
  <c r="AI85" i="1"/>
  <c r="AH86" i="1"/>
  <c r="AI86" i="1"/>
  <c r="AJ86" i="1"/>
  <c r="AH87" i="1"/>
  <c r="AI87" i="1"/>
  <c r="AJ87" i="1"/>
  <c r="AH88" i="1"/>
  <c r="AJ88" i="1" s="1"/>
  <c r="AI88" i="1"/>
  <c r="AH89" i="1"/>
  <c r="AJ89" i="1" s="1"/>
  <c r="AI89" i="1"/>
  <c r="AH90" i="1"/>
  <c r="AI90" i="1"/>
  <c r="AJ90" i="1"/>
  <c r="AH91" i="1"/>
  <c r="AI91" i="1"/>
  <c r="AJ91" i="1"/>
  <c r="AH92" i="1"/>
  <c r="AJ92" i="1" s="1"/>
  <c r="AI92" i="1"/>
  <c r="AH93" i="1"/>
  <c r="AJ93" i="1" s="1"/>
  <c r="AI93" i="1"/>
  <c r="AH94" i="1"/>
  <c r="AI94" i="1"/>
  <c r="AJ94" i="1"/>
  <c r="AH95" i="1"/>
  <c r="AI95" i="1"/>
  <c r="AJ95" i="1"/>
  <c r="AH96" i="1"/>
  <c r="AJ96" i="1" s="1"/>
  <c r="AI96" i="1"/>
  <c r="AH97" i="1"/>
  <c r="AJ97" i="1" s="1"/>
  <c r="AI97" i="1"/>
  <c r="AH98" i="1"/>
  <c r="AI98" i="1"/>
  <c r="AJ98" i="1"/>
  <c r="AH99" i="1"/>
  <c r="AI99" i="1"/>
  <c r="AJ99" i="1"/>
  <c r="AH100" i="1"/>
  <c r="AJ100" i="1" s="1"/>
  <c r="AI100" i="1"/>
  <c r="AH101" i="1"/>
  <c r="AJ101" i="1" s="1"/>
  <c r="AI101" i="1"/>
  <c r="AH102" i="1"/>
  <c r="AI102" i="1"/>
  <c r="AJ102" i="1"/>
  <c r="AH103" i="1"/>
  <c r="AI103" i="1"/>
  <c r="AJ103" i="1"/>
  <c r="AH104" i="1"/>
  <c r="AJ104" i="1" s="1"/>
  <c r="AI104" i="1"/>
  <c r="AH105" i="1"/>
  <c r="AJ105" i="1" s="1"/>
  <c r="AI105" i="1"/>
  <c r="AH106" i="1"/>
  <c r="AI106" i="1"/>
  <c r="AJ106" i="1"/>
  <c r="AH107" i="1"/>
  <c r="AI107" i="1"/>
  <c r="AJ107" i="1"/>
  <c r="AH108" i="1"/>
  <c r="AJ108" i="1" s="1"/>
  <c r="AI108" i="1"/>
  <c r="AH109" i="1"/>
  <c r="AJ109" i="1" s="1"/>
  <c r="AI109" i="1"/>
  <c r="AH110" i="1"/>
  <c r="AI110" i="1"/>
  <c r="AJ110" i="1"/>
  <c r="AH111" i="1"/>
  <c r="AI111" i="1"/>
  <c r="AJ111" i="1"/>
  <c r="AH112" i="1"/>
  <c r="AJ112" i="1" s="1"/>
  <c r="AI112" i="1"/>
  <c r="AH113" i="1"/>
  <c r="AJ113" i="1" s="1"/>
  <c r="AI113" i="1"/>
  <c r="AH114" i="1"/>
  <c r="AI114" i="1"/>
  <c r="AJ114" i="1"/>
  <c r="AH115" i="1"/>
  <c r="AI115" i="1"/>
  <c r="AJ115" i="1"/>
  <c r="AH116" i="1"/>
  <c r="AJ116" i="1" s="1"/>
  <c r="AI116" i="1"/>
  <c r="AH117" i="1"/>
  <c r="AJ117" i="1" s="1"/>
  <c r="AI117" i="1"/>
  <c r="AH118" i="1"/>
  <c r="AI118" i="1"/>
  <c r="AJ118" i="1"/>
  <c r="AH119" i="1"/>
  <c r="AI119" i="1"/>
  <c r="AJ119" i="1"/>
  <c r="AH120" i="1"/>
  <c r="AJ120" i="1" s="1"/>
  <c r="AI120" i="1"/>
  <c r="AH121" i="1"/>
  <c r="AJ121" i="1" s="1"/>
  <c r="AI121" i="1"/>
  <c r="AH122" i="1"/>
  <c r="AI122" i="1"/>
  <c r="AJ122" i="1"/>
  <c r="AH123" i="1"/>
  <c r="AI123" i="1"/>
  <c r="AJ123" i="1"/>
  <c r="AH124" i="1"/>
  <c r="AJ124" i="1" s="1"/>
  <c r="AI124" i="1"/>
  <c r="AH125" i="1"/>
  <c r="AJ125" i="1" s="1"/>
  <c r="AI125" i="1"/>
  <c r="AH126" i="1"/>
  <c r="AI126" i="1"/>
  <c r="AJ126" i="1"/>
  <c r="AH127" i="1"/>
  <c r="AI127" i="1"/>
  <c r="AJ127" i="1"/>
  <c r="AH128" i="1"/>
  <c r="AJ128" i="1" s="1"/>
  <c r="AI128" i="1"/>
  <c r="AH129" i="1"/>
  <c r="AJ129" i="1" s="1"/>
  <c r="AI129" i="1"/>
  <c r="AI14" i="1"/>
  <c r="AH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B26" i="1" s="1"/>
  <c r="AA27" i="1"/>
  <c r="AA28" i="1"/>
  <c r="AA29" i="1"/>
  <c r="AA30" i="1"/>
  <c r="AB30" i="1" s="1"/>
  <c r="AA31" i="1"/>
  <c r="AA32" i="1"/>
  <c r="AA33" i="1"/>
  <c r="AA34" i="1"/>
  <c r="AA35" i="1"/>
  <c r="AA36" i="1"/>
  <c r="AA37" i="1"/>
  <c r="AA38" i="1"/>
  <c r="AB38" i="1" s="1"/>
  <c r="AA39" i="1"/>
  <c r="AA40" i="1"/>
  <c r="AA41" i="1"/>
  <c r="AA42" i="1"/>
  <c r="AB42" i="1" s="1"/>
  <c r="AA43" i="1"/>
  <c r="AA44" i="1"/>
  <c r="AA45" i="1"/>
  <c r="AA46" i="1"/>
  <c r="AB46" i="1" s="1"/>
  <c r="AA47" i="1"/>
  <c r="AA48" i="1"/>
  <c r="AA49" i="1"/>
  <c r="AA50" i="1"/>
  <c r="AB50" i="1" s="1"/>
  <c r="AA51" i="1"/>
  <c r="AA52" i="1"/>
  <c r="AA53" i="1"/>
  <c r="AA54" i="1"/>
  <c r="AA55" i="1"/>
  <c r="AA56" i="1"/>
  <c r="AA57" i="1"/>
  <c r="AA58" i="1"/>
  <c r="AB58" i="1" s="1"/>
  <c r="AA59" i="1"/>
  <c r="AA60" i="1"/>
  <c r="AA61" i="1"/>
  <c r="AA62" i="1"/>
  <c r="AB62" i="1" s="1"/>
  <c r="AA63" i="1"/>
  <c r="AA64" i="1"/>
  <c r="AA65" i="1"/>
  <c r="AA66" i="1"/>
  <c r="AA67" i="1"/>
  <c r="AA68" i="1"/>
  <c r="AA69" i="1"/>
  <c r="AA70" i="1"/>
  <c r="AB70" i="1" s="1"/>
  <c r="AA71" i="1"/>
  <c r="AA72" i="1"/>
  <c r="AA73" i="1"/>
  <c r="AA74" i="1"/>
  <c r="AB74" i="1" s="1"/>
  <c r="AA75" i="1"/>
  <c r="AA76" i="1"/>
  <c r="AA77" i="1"/>
  <c r="AA78" i="1"/>
  <c r="AB78" i="1" s="1"/>
  <c r="AA79" i="1"/>
  <c r="AA80" i="1"/>
  <c r="AA81" i="1"/>
  <c r="AA82" i="1"/>
  <c r="AB82" i="1" s="1"/>
  <c r="AA83" i="1"/>
  <c r="AA84" i="1"/>
  <c r="AA85" i="1"/>
  <c r="AA86" i="1"/>
  <c r="AA87" i="1"/>
  <c r="AA88" i="1"/>
  <c r="AA89" i="1"/>
  <c r="AA90" i="1"/>
  <c r="AB90" i="1" s="1"/>
  <c r="AA91" i="1"/>
  <c r="AA92" i="1"/>
  <c r="AA93" i="1"/>
  <c r="AA94" i="1"/>
  <c r="AB94" i="1" s="1"/>
  <c r="AA95" i="1"/>
  <c r="AA96" i="1"/>
  <c r="AA97" i="1"/>
  <c r="AA98" i="1"/>
  <c r="AA99" i="1"/>
  <c r="AA100" i="1"/>
  <c r="AA101" i="1"/>
  <c r="AA102" i="1"/>
  <c r="AB102" i="1" s="1"/>
  <c r="AA103" i="1"/>
  <c r="AA104" i="1"/>
  <c r="AA105" i="1"/>
  <c r="AA106" i="1"/>
  <c r="AB106" i="1" s="1"/>
  <c r="AA107" i="1"/>
  <c r="AA108" i="1"/>
  <c r="AA109" i="1"/>
  <c r="AA110" i="1"/>
  <c r="AB110" i="1" s="1"/>
  <c r="AA111" i="1"/>
  <c r="AA112" i="1"/>
  <c r="AA113" i="1"/>
  <c r="AA114" i="1"/>
  <c r="AB114" i="1" s="1"/>
  <c r="AA115" i="1"/>
  <c r="AA116" i="1"/>
  <c r="AA117" i="1"/>
  <c r="AA118" i="1"/>
  <c r="AA119" i="1"/>
  <c r="AA120" i="1"/>
  <c r="AA121" i="1"/>
  <c r="AA122" i="1"/>
  <c r="AB122" i="1" s="1"/>
  <c r="AA123" i="1"/>
  <c r="AA124" i="1"/>
  <c r="AA125" i="1"/>
  <c r="AA126" i="1"/>
  <c r="AB126" i="1" s="1"/>
  <c r="AA127" i="1"/>
  <c r="AA128" i="1"/>
  <c r="AA129" i="1"/>
  <c r="AA14" i="1"/>
  <c r="T15" i="1"/>
  <c r="T16" i="1"/>
  <c r="T17" i="1"/>
  <c r="T18" i="1"/>
  <c r="T19" i="1"/>
  <c r="T20" i="1"/>
  <c r="T21" i="1"/>
  <c r="T22" i="1"/>
  <c r="U22" i="1" s="1"/>
  <c r="T23" i="1"/>
  <c r="T24" i="1"/>
  <c r="T25" i="1"/>
  <c r="U25" i="1" s="1"/>
  <c r="T26" i="1"/>
  <c r="U26" i="1" s="1"/>
  <c r="T27" i="1"/>
  <c r="T28" i="1"/>
  <c r="T29" i="1"/>
  <c r="U29" i="1" s="1"/>
  <c r="T30" i="1"/>
  <c r="U30" i="1" s="1"/>
  <c r="T31" i="1"/>
  <c r="T32" i="1"/>
  <c r="T33" i="1"/>
  <c r="T34" i="1"/>
  <c r="T35" i="1"/>
  <c r="T36" i="1"/>
  <c r="T37" i="1"/>
  <c r="T38" i="1"/>
  <c r="U38" i="1" s="1"/>
  <c r="T39" i="1"/>
  <c r="T40" i="1"/>
  <c r="T41" i="1"/>
  <c r="U41" i="1" s="1"/>
  <c r="T42" i="1"/>
  <c r="U42" i="1" s="1"/>
  <c r="T43" i="1"/>
  <c r="T44" i="1"/>
  <c r="T45" i="1"/>
  <c r="U45" i="1" s="1"/>
  <c r="T46" i="1"/>
  <c r="U46" i="1" s="1"/>
  <c r="T47" i="1"/>
  <c r="T48" i="1"/>
  <c r="T49" i="1"/>
  <c r="T50" i="1"/>
  <c r="T51" i="1"/>
  <c r="T52" i="1"/>
  <c r="T53" i="1"/>
  <c r="T54" i="1"/>
  <c r="U54" i="1" s="1"/>
  <c r="T55" i="1"/>
  <c r="T56" i="1"/>
  <c r="T57" i="1"/>
  <c r="U57" i="1" s="1"/>
  <c r="T58" i="1"/>
  <c r="U58" i="1" s="1"/>
  <c r="T59" i="1"/>
  <c r="T60" i="1"/>
  <c r="T61" i="1"/>
  <c r="U61" i="1" s="1"/>
  <c r="T62" i="1"/>
  <c r="U62" i="1" s="1"/>
  <c r="T63" i="1"/>
  <c r="T64" i="1"/>
  <c r="T65" i="1"/>
  <c r="T66" i="1"/>
  <c r="T67" i="1"/>
  <c r="T68" i="1"/>
  <c r="T69" i="1"/>
  <c r="T70" i="1"/>
  <c r="U70" i="1" s="1"/>
  <c r="T71" i="1"/>
  <c r="T72" i="1"/>
  <c r="T73" i="1"/>
  <c r="U73" i="1" s="1"/>
  <c r="T74" i="1"/>
  <c r="U74" i="1" s="1"/>
  <c r="T75" i="1"/>
  <c r="T76" i="1"/>
  <c r="T77" i="1"/>
  <c r="U77" i="1" s="1"/>
  <c r="T78" i="1"/>
  <c r="U78" i="1" s="1"/>
  <c r="T79" i="1"/>
  <c r="T80" i="1"/>
  <c r="T81" i="1"/>
  <c r="T82" i="1"/>
  <c r="T83" i="1"/>
  <c r="T84" i="1"/>
  <c r="T85" i="1"/>
  <c r="T86" i="1"/>
  <c r="U86" i="1" s="1"/>
  <c r="T87" i="1"/>
  <c r="T88" i="1"/>
  <c r="T89" i="1"/>
  <c r="U89" i="1" s="1"/>
  <c r="T90" i="1"/>
  <c r="U90" i="1" s="1"/>
  <c r="T91" i="1"/>
  <c r="T92" i="1"/>
  <c r="T93" i="1"/>
  <c r="U93" i="1" s="1"/>
  <c r="T94" i="1"/>
  <c r="U94" i="1" s="1"/>
  <c r="T95" i="1"/>
  <c r="T96" i="1"/>
  <c r="T97" i="1"/>
  <c r="T98" i="1"/>
  <c r="T99" i="1"/>
  <c r="T100" i="1"/>
  <c r="T101" i="1"/>
  <c r="T102" i="1"/>
  <c r="U102" i="1" s="1"/>
  <c r="T103" i="1"/>
  <c r="T104" i="1"/>
  <c r="T105" i="1"/>
  <c r="U105" i="1" s="1"/>
  <c r="T106" i="1"/>
  <c r="U106" i="1" s="1"/>
  <c r="T107" i="1"/>
  <c r="T108" i="1"/>
  <c r="T109" i="1"/>
  <c r="U109" i="1" s="1"/>
  <c r="T110" i="1"/>
  <c r="U110" i="1" s="1"/>
  <c r="T111" i="1"/>
  <c r="T112" i="1"/>
  <c r="T113" i="1"/>
  <c r="T114" i="1"/>
  <c r="T115" i="1"/>
  <c r="T116" i="1"/>
  <c r="T117" i="1"/>
  <c r="T118" i="1"/>
  <c r="U118" i="1" s="1"/>
  <c r="T119" i="1"/>
  <c r="T120" i="1"/>
  <c r="T121" i="1"/>
  <c r="U121" i="1" s="1"/>
  <c r="T122" i="1"/>
  <c r="U122" i="1" s="1"/>
  <c r="T123" i="1"/>
  <c r="T124" i="1"/>
  <c r="T125" i="1"/>
  <c r="U125" i="1" s="1"/>
  <c r="T126" i="1"/>
  <c r="U126" i="1" s="1"/>
  <c r="T127" i="1"/>
  <c r="T128" i="1"/>
  <c r="T129" i="1"/>
  <c r="T14" i="1"/>
  <c r="L15" i="1"/>
  <c r="L16" i="1"/>
  <c r="L17" i="1"/>
  <c r="M17" i="1" s="1"/>
  <c r="L18" i="1"/>
  <c r="L19" i="1"/>
  <c r="L20" i="1"/>
  <c r="L21" i="1"/>
  <c r="L22" i="1"/>
  <c r="M22" i="1" s="1"/>
  <c r="L23" i="1"/>
  <c r="L24" i="1"/>
  <c r="L25" i="1"/>
  <c r="L26" i="1"/>
  <c r="M26" i="1" s="1"/>
  <c r="L27" i="1"/>
  <c r="L28" i="1"/>
  <c r="L29" i="1"/>
  <c r="M29" i="1" s="1"/>
  <c r="L30" i="1"/>
  <c r="M30" i="1" s="1"/>
  <c r="L31" i="1"/>
  <c r="L32" i="1"/>
  <c r="L33" i="1"/>
  <c r="M33" i="1" s="1"/>
  <c r="L34" i="1"/>
  <c r="L35" i="1"/>
  <c r="L36" i="1"/>
  <c r="L37" i="1"/>
  <c r="L38" i="1"/>
  <c r="M38" i="1" s="1"/>
  <c r="L39" i="1"/>
  <c r="L40" i="1"/>
  <c r="L41" i="1"/>
  <c r="L42" i="1"/>
  <c r="M42" i="1" s="1"/>
  <c r="L43" i="1"/>
  <c r="L44" i="1"/>
  <c r="L45" i="1"/>
  <c r="M45" i="1" s="1"/>
  <c r="L46" i="1"/>
  <c r="M46" i="1" s="1"/>
  <c r="L47" i="1"/>
  <c r="L48" i="1"/>
  <c r="L49" i="1"/>
  <c r="M49" i="1" s="1"/>
  <c r="L50" i="1"/>
  <c r="L51" i="1"/>
  <c r="L52" i="1"/>
  <c r="L53" i="1"/>
  <c r="L54" i="1"/>
  <c r="M54" i="1" s="1"/>
  <c r="L55" i="1"/>
  <c r="L56" i="1"/>
  <c r="L57" i="1"/>
  <c r="L58" i="1"/>
  <c r="M58" i="1" s="1"/>
  <c r="L59" i="1"/>
  <c r="L60" i="1"/>
  <c r="L61" i="1"/>
  <c r="M61" i="1" s="1"/>
  <c r="L62" i="1"/>
  <c r="M62" i="1" s="1"/>
  <c r="L63" i="1"/>
  <c r="L64" i="1"/>
  <c r="L65" i="1"/>
  <c r="M65" i="1" s="1"/>
  <c r="L66" i="1"/>
  <c r="L67" i="1"/>
  <c r="L68" i="1"/>
  <c r="L69" i="1"/>
  <c r="L70" i="1"/>
  <c r="M70" i="1" s="1"/>
  <c r="L71" i="1"/>
  <c r="L72" i="1"/>
  <c r="L73" i="1"/>
  <c r="L74" i="1"/>
  <c r="M74" i="1" s="1"/>
  <c r="L75" i="1"/>
  <c r="L76" i="1"/>
  <c r="L77" i="1"/>
  <c r="M77" i="1" s="1"/>
  <c r="L78" i="1"/>
  <c r="M78" i="1" s="1"/>
  <c r="L79" i="1"/>
  <c r="L80" i="1"/>
  <c r="L81" i="1"/>
  <c r="M81" i="1" s="1"/>
  <c r="L82" i="1"/>
  <c r="L83" i="1"/>
  <c r="L84" i="1"/>
  <c r="L85" i="1"/>
  <c r="L86" i="1"/>
  <c r="M86" i="1" s="1"/>
  <c r="L87" i="1"/>
  <c r="L88" i="1"/>
  <c r="L89" i="1"/>
  <c r="L90" i="1"/>
  <c r="M90" i="1" s="1"/>
  <c r="L91" i="1"/>
  <c r="L92" i="1"/>
  <c r="L93" i="1"/>
  <c r="M93" i="1" s="1"/>
  <c r="L94" i="1"/>
  <c r="M94" i="1" s="1"/>
  <c r="L95" i="1"/>
  <c r="L96" i="1"/>
  <c r="L97" i="1"/>
  <c r="M97" i="1" s="1"/>
  <c r="L98" i="1"/>
  <c r="L99" i="1"/>
  <c r="L100" i="1"/>
  <c r="L101" i="1"/>
  <c r="L102" i="1"/>
  <c r="M102" i="1" s="1"/>
  <c r="L103" i="1"/>
  <c r="L104" i="1"/>
  <c r="L105" i="1"/>
  <c r="L106" i="1"/>
  <c r="M106" i="1" s="1"/>
  <c r="L107" i="1"/>
  <c r="L108" i="1"/>
  <c r="L109" i="1"/>
  <c r="M109" i="1" s="1"/>
  <c r="L110" i="1"/>
  <c r="M110" i="1" s="1"/>
  <c r="L111" i="1"/>
  <c r="L112" i="1"/>
  <c r="L113" i="1"/>
  <c r="M113" i="1" s="1"/>
  <c r="L114" i="1"/>
  <c r="L115" i="1"/>
  <c r="L116" i="1"/>
  <c r="L117" i="1"/>
  <c r="L118" i="1"/>
  <c r="M118" i="1" s="1"/>
  <c r="L119" i="1"/>
  <c r="L120" i="1"/>
  <c r="L121" i="1"/>
  <c r="L122" i="1"/>
  <c r="M122" i="1" s="1"/>
  <c r="L123" i="1"/>
  <c r="L124" i="1"/>
  <c r="L125" i="1"/>
  <c r="M125" i="1" s="1"/>
  <c r="L126" i="1"/>
  <c r="M126" i="1" s="1"/>
  <c r="L127" i="1"/>
  <c r="L128" i="1"/>
  <c r="L129" i="1"/>
  <c r="M129" i="1" s="1"/>
  <c r="L14" i="1"/>
  <c r="AB123" i="1"/>
  <c r="AB118" i="1"/>
  <c r="AB115" i="1"/>
  <c r="AB107" i="1"/>
  <c r="AB99" i="1"/>
  <c r="AB98" i="1"/>
  <c r="AB91" i="1"/>
  <c r="AB86" i="1"/>
  <c r="AB83" i="1"/>
  <c r="AB75" i="1"/>
  <c r="AB67" i="1"/>
  <c r="AB66" i="1"/>
  <c r="AB59" i="1"/>
  <c r="AB54" i="1"/>
  <c r="AB51" i="1"/>
  <c r="AB43" i="1"/>
  <c r="AB35" i="1"/>
  <c r="AB34" i="1"/>
  <c r="AB27" i="1"/>
  <c r="AB22" i="1"/>
  <c r="AB19" i="1"/>
  <c r="U114" i="1"/>
  <c r="U98" i="1"/>
  <c r="U82" i="1"/>
  <c r="U66" i="1"/>
  <c r="U50" i="1"/>
  <c r="U34" i="1"/>
  <c r="U18" i="1"/>
  <c r="U14" i="1"/>
  <c r="M121" i="1"/>
  <c r="M117" i="1"/>
  <c r="M105" i="1"/>
  <c r="M101" i="1"/>
  <c r="M89" i="1"/>
  <c r="M85" i="1"/>
  <c r="M73" i="1"/>
  <c r="M69" i="1"/>
  <c r="M57" i="1"/>
  <c r="M53" i="1"/>
  <c r="M41" i="1"/>
  <c r="M37" i="1"/>
  <c r="M25" i="1"/>
  <c r="M21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4" i="1"/>
  <c r="C12" i="1"/>
  <c r="D10" i="1"/>
  <c r="D8" i="1" s="1"/>
  <c r="D12" i="1" s="1"/>
  <c r="Z15" i="1"/>
  <c r="AB15" i="1"/>
  <c r="Z16" i="1"/>
  <c r="AB16" i="1" s="1"/>
  <c r="Z17" i="1"/>
  <c r="AB17" i="1" s="1"/>
  <c r="Z18" i="1"/>
  <c r="Z19" i="1"/>
  <c r="Z20" i="1"/>
  <c r="AB20" i="1" s="1"/>
  <c r="Z21" i="1"/>
  <c r="AB21" i="1" s="1"/>
  <c r="Z22" i="1"/>
  <c r="Z23" i="1"/>
  <c r="AB23" i="1"/>
  <c r="Z24" i="1"/>
  <c r="AB24" i="1" s="1"/>
  <c r="Z25" i="1"/>
  <c r="Z26" i="1"/>
  <c r="Z27" i="1"/>
  <c r="Z28" i="1"/>
  <c r="AB28" i="1" s="1"/>
  <c r="Z29" i="1"/>
  <c r="Z30" i="1"/>
  <c r="Z31" i="1"/>
  <c r="AB31" i="1"/>
  <c r="Z32" i="1"/>
  <c r="AB32" i="1" s="1"/>
  <c r="Z33" i="1"/>
  <c r="Z34" i="1"/>
  <c r="Z35" i="1"/>
  <c r="Z36" i="1"/>
  <c r="AB36" i="1" s="1"/>
  <c r="Z37" i="1"/>
  <c r="Z38" i="1"/>
  <c r="Z39" i="1"/>
  <c r="AB39" i="1"/>
  <c r="Z40" i="1"/>
  <c r="AB40" i="1" s="1"/>
  <c r="Z41" i="1"/>
  <c r="AB41" i="1" s="1"/>
  <c r="Z42" i="1"/>
  <c r="Z43" i="1"/>
  <c r="Z44" i="1"/>
  <c r="AB44" i="1" s="1"/>
  <c r="Z45" i="1"/>
  <c r="AB45" i="1" s="1"/>
  <c r="Z46" i="1"/>
  <c r="Z47" i="1"/>
  <c r="AB47" i="1"/>
  <c r="Z48" i="1"/>
  <c r="AB48" i="1" s="1"/>
  <c r="Z49" i="1"/>
  <c r="AB49" i="1" s="1"/>
  <c r="Z50" i="1"/>
  <c r="Z51" i="1"/>
  <c r="Z52" i="1"/>
  <c r="AB52" i="1" s="1"/>
  <c r="Z53" i="1"/>
  <c r="AB53" i="1" s="1"/>
  <c r="Z54" i="1"/>
  <c r="Z55" i="1"/>
  <c r="AB55" i="1"/>
  <c r="Z56" i="1"/>
  <c r="AB56" i="1" s="1"/>
  <c r="Z57" i="1"/>
  <c r="Z58" i="1"/>
  <c r="Z59" i="1"/>
  <c r="Z60" i="1"/>
  <c r="AB60" i="1" s="1"/>
  <c r="Z61" i="1"/>
  <c r="Z62" i="1"/>
  <c r="Z63" i="1"/>
  <c r="AB63" i="1"/>
  <c r="Z64" i="1"/>
  <c r="AB64" i="1" s="1"/>
  <c r="Z65" i="1"/>
  <c r="Z66" i="1"/>
  <c r="Z67" i="1"/>
  <c r="Z68" i="1"/>
  <c r="AB68" i="1" s="1"/>
  <c r="Z69" i="1"/>
  <c r="Z70" i="1"/>
  <c r="Z71" i="1"/>
  <c r="AB71" i="1"/>
  <c r="Z72" i="1"/>
  <c r="AB72" i="1" s="1"/>
  <c r="Z73" i="1"/>
  <c r="AB73" i="1" s="1"/>
  <c r="Z74" i="1"/>
  <c r="Z75" i="1"/>
  <c r="Z76" i="1"/>
  <c r="AB76" i="1" s="1"/>
  <c r="Z77" i="1"/>
  <c r="AB77" i="1" s="1"/>
  <c r="Z78" i="1"/>
  <c r="Z79" i="1"/>
  <c r="AB79" i="1"/>
  <c r="Z80" i="1"/>
  <c r="AB80" i="1" s="1"/>
  <c r="Z81" i="1"/>
  <c r="AB81" i="1" s="1"/>
  <c r="Z82" i="1"/>
  <c r="Z83" i="1"/>
  <c r="Z84" i="1"/>
  <c r="AB84" i="1" s="1"/>
  <c r="Z85" i="1"/>
  <c r="AB85" i="1" s="1"/>
  <c r="Z86" i="1"/>
  <c r="Z87" i="1"/>
  <c r="AB87" i="1"/>
  <c r="Z88" i="1"/>
  <c r="AB88" i="1" s="1"/>
  <c r="Z89" i="1"/>
  <c r="Z90" i="1"/>
  <c r="Z91" i="1"/>
  <c r="Z92" i="1"/>
  <c r="AB92" i="1" s="1"/>
  <c r="Z93" i="1"/>
  <c r="Z94" i="1"/>
  <c r="Z95" i="1"/>
  <c r="AB95" i="1"/>
  <c r="Z96" i="1"/>
  <c r="AB96" i="1" s="1"/>
  <c r="Z97" i="1"/>
  <c r="Z98" i="1"/>
  <c r="Z99" i="1"/>
  <c r="Z100" i="1"/>
  <c r="AB100" i="1" s="1"/>
  <c r="Z101" i="1"/>
  <c r="Z102" i="1"/>
  <c r="Z103" i="1"/>
  <c r="AB103" i="1"/>
  <c r="Z104" i="1"/>
  <c r="AB104" i="1" s="1"/>
  <c r="Z105" i="1"/>
  <c r="AB105" i="1" s="1"/>
  <c r="Z106" i="1"/>
  <c r="Z107" i="1"/>
  <c r="Z108" i="1"/>
  <c r="AB108" i="1" s="1"/>
  <c r="Z109" i="1"/>
  <c r="AB109" i="1" s="1"/>
  <c r="Z110" i="1"/>
  <c r="Z111" i="1"/>
  <c r="AB111" i="1"/>
  <c r="Z112" i="1"/>
  <c r="AB112" i="1" s="1"/>
  <c r="Z113" i="1"/>
  <c r="AB113" i="1" s="1"/>
  <c r="Z114" i="1"/>
  <c r="Z115" i="1"/>
  <c r="Z116" i="1"/>
  <c r="AB116" i="1" s="1"/>
  <c r="Z117" i="1"/>
  <c r="AB117" i="1" s="1"/>
  <c r="Z118" i="1"/>
  <c r="Z119" i="1"/>
  <c r="AB119" i="1"/>
  <c r="Z120" i="1"/>
  <c r="AB120" i="1" s="1"/>
  <c r="Z121" i="1"/>
  <c r="Z122" i="1"/>
  <c r="Z123" i="1"/>
  <c r="Z124" i="1"/>
  <c r="AB124" i="1" s="1"/>
  <c r="Z125" i="1"/>
  <c r="Z126" i="1"/>
  <c r="Z127" i="1"/>
  <c r="AB127" i="1"/>
  <c r="Z128" i="1"/>
  <c r="AB128" i="1" s="1"/>
  <c r="Z129" i="1"/>
  <c r="Z14" i="1"/>
  <c r="U15" i="1"/>
  <c r="U16" i="1"/>
  <c r="U17" i="1"/>
  <c r="U19" i="1"/>
  <c r="U20" i="1"/>
  <c r="U21" i="1"/>
  <c r="U23" i="1"/>
  <c r="U24" i="1"/>
  <c r="U27" i="1"/>
  <c r="U28" i="1"/>
  <c r="U31" i="1"/>
  <c r="U32" i="1"/>
  <c r="U33" i="1"/>
  <c r="U35" i="1"/>
  <c r="U36" i="1"/>
  <c r="U37" i="1"/>
  <c r="U39" i="1"/>
  <c r="U40" i="1"/>
  <c r="U43" i="1"/>
  <c r="U44" i="1"/>
  <c r="U47" i="1"/>
  <c r="U48" i="1"/>
  <c r="U49" i="1"/>
  <c r="U51" i="1"/>
  <c r="U52" i="1"/>
  <c r="U53" i="1"/>
  <c r="U55" i="1"/>
  <c r="U56" i="1"/>
  <c r="U59" i="1"/>
  <c r="U60" i="1"/>
  <c r="U63" i="1"/>
  <c r="U64" i="1"/>
  <c r="U65" i="1"/>
  <c r="U67" i="1"/>
  <c r="U68" i="1"/>
  <c r="U69" i="1"/>
  <c r="U71" i="1"/>
  <c r="U72" i="1"/>
  <c r="U75" i="1"/>
  <c r="U76" i="1"/>
  <c r="U79" i="1"/>
  <c r="U80" i="1"/>
  <c r="U81" i="1"/>
  <c r="U83" i="1"/>
  <c r="U84" i="1"/>
  <c r="U85" i="1"/>
  <c r="U87" i="1"/>
  <c r="U88" i="1"/>
  <c r="U91" i="1"/>
  <c r="U92" i="1"/>
  <c r="U95" i="1"/>
  <c r="U96" i="1"/>
  <c r="U97" i="1"/>
  <c r="U99" i="1"/>
  <c r="U100" i="1"/>
  <c r="U101" i="1"/>
  <c r="U103" i="1"/>
  <c r="U104" i="1"/>
  <c r="U107" i="1"/>
  <c r="U108" i="1"/>
  <c r="U111" i="1"/>
  <c r="U112" i="1"/>
  <c r="U113" i="1"/>
  <c r="U115" i="1"/>
  <c r="U116" i="1"/>
  <c r="U117" i="1"/>
  <c r="U119" i="1"/>
  <c r="U120" i="1"/>
  <c r="U123" i="1"/>
  <c r="U124" i="1"/>
  <c r="U127" i="1"/>
  <c r="U128" i="1"/>
  <c r="U129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4" i="1"/>
  <c r="M15" i="1"/>
  <c r="M16" i="1"/>
  <c r="M18" i="1"/>
  <c r="M19" i="1"/>
  <c r="M20" i="1"/>
  <c r="M23" i="1"/>
  <c r="M24" i="1"/>
  <c r="M27" i="1"/>
  <c r="M28" i="1"/>
  <c r="M31" i="1"/>
  <c r="M32" i="1"/>
  <c r="M34" i="1"/>
  <c r="M35" i="1"/>
  <c r="M36" i="1"/>
  <c r="M39" i="1"/>
  <c r="M40" i="1"/>
  <c r="M43" i="1"/>
  <c r="M44" i="1"/>
  <c r="M47" i="1"/>
  <c r="M48" i="1"/>
  <c r="M50" i="1"/>
  <c r="M51" i="1"/>
  <c r="M52" i="1"/>
  <c r="M55" i="1"/>
  <c r="M56" i="1"/>
  <c r="M59" i="1"/>
  <c r="M60" i="1"/>
  <c r="M63" i="1"/>
  <c r="M64" i="1"/>
  <c r="M66" i="1"/>
  <c r="M67" i="1"/>
  <c r="M68" i="1"/>
  <c r="M71" i="1"/>
  <c r="M72" i="1"/>
  <c r="M75" i="1"/>
  <c r="M76" i="1"/>
  <c r="M79" i="1"/>
  <c r="M80" i="1"/>
  <c r="M82" i="1"/>
  <c r="M83" i="1"/>
  <c r="M84" i="1"/>
  <c r="M87" i="1"/>
  <c r="M88" i="1"/>
  <c r="M91" i="1"/>
  <c r="M92" i="1"/>
  <c r="M95" i="1"/>
  <c r="M96" i="1"/>
  <c r="M98" i="1"/>
  <c r="M99" i="1"/>
  <c r="M100" i="1"/>
  <c r="M103" i="1"/>
  <c r="M104" i="1"/>
  <c r="M107" i="1"/>
  <c r="M108" i="1"/>
  <c r="M111" i="1"/>
  <c r="M112" i="1"/>
  <c r="M114" i="1"/>
  <c r="M115" i="1"/>
  <c r="M116" i="1"/>
  <c r="M119" i="1"/>
  <c r="M120" i="1"/>
  <c r="M123" i="1"/>
  <c r="M124" i="1"/>
  <c r="M127" i="1"/>
  <c r="M128" i="1"/>
  <c r="M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4" i="1"/>
  <c r="DP14" i="1" l="1"/>
  <c r="DH14" i="1"/>
  <c r="CZ14" i="1"/>
  <c r="CL14" i="1"/>
  <c r="CE14" i="1"/>
  <c r="BW14" i="1"/>
  <c r="BO14" i="1"/>
  <c r="BH14" i="1"/>
  <c r="AZ14" i="1"/>
  <c r="AR14" i="1"/>
  <c r="AJ14" i="1"/>
  <c r="AB129" i="1"/>
  <c r="AB101" i="1"/>
  <c r="AB97" i="1"/>
  <c r="AB69" i="1"/>
  <c r="AB65" i="1"/>
  <c r="AB37" i="1"/>
  <c r="AB33" i="1"/>
  <c r="AB18" i="1"/>
  <c r="AB125" i="1"/>
  <c r="AB121" i="1"/>
  <c r="AB93" i="1"/>
  <c r="AB89" i="1"/>
  <c r="AB61" i="1"/>
  <c r="AB57" i="1"/>
  <c r="AB29" i="1"/>
  <c r="AB25" i="1"/>
  <c r="AB14" i="1"/>
  <c r="C15" i="1"/>
  <c r="E15" i="1" s="1"/>
  <c r="C16" i="1"/>
  <c r="E16" i="1" s="1"/>
  <c r="C17" i="1"/>
  <c r="E17" i="1" s="1"/>
  <c r="C18" i="1"/>
  <c r="E18" i="1" s="1"/>
  <c r="C19" i="1"/>
  <c r="E19" i="1" s="1"/>
  <c r="C20" i="1"/>
  <c r="E20" i="1" s="1"/>
  <c r="C21" i="1"/>
  <c r="E21" i="1" s="1"/>
  <c r="C22" i="1"/>
  <c r="E22" i="1" s="1"/>
  <c r="C23" i="1"/>
  <c r="E23" i="1" s="1"/>
  <c r="C24" i="1"/>
  <c r="E24" i="1" s="1"/>
  <c r="C25" i="1"/>
  <c r="E25" i="1" s="1"/>
  <c r="C26" i="1"/>
  <c r="E26" i="1" s="1"/>
  <c r="C27" i="1"/>
  <c r="E27" i="1" s="1"/>
  <c r="C28" i="1"/>
  <c r="E28" i="1" s="1"/>
  <c r="C29" i="1"/>
  <c r="E29" i="1" s="1"/>
  <c r="C30" i="1"/>
  <c r="E30" i="1" s="1"/>
  <c r="C31" i="1"/>
  <c r="E31" i="1" s="1"/>
  <c r="C32" i="1"/>
  <c r="E32" i="1" s="1"/>
  <c r="C33" i="1"/>
  <c r="E33" i="1" s="1"/>
  <c r="C34" i="1"/>
  <c r="E34" i="1" s="1"/>
  <c r="C35" i="1"/>
  <c r="E35" i="1" s="1"/>
  <c r="C36" i="1"/>
  <c r="E36" i="1" s="1"/>
  <c r="C37" i="1"/>
  <c r="E37" i="1" s="1"/>
  <c r="C38" i="1"/>
  <c r="E38" i="1" s="1"/>
  <c r="C39" i="1"/>
  <c r="E39" i="1" s="1"/>
  <c r="C40" i="1"/>
  <c r="E40" i="1" s="1"/>
  <c r="C41" i="1"/>
  <c r="E41" i="1" s="1"/>
  <c r="C42" i="1"/>
  <c r="E42" i="1" s="1"/>
  <c r="C43" i="1"/>
  <c r="E43" i="1" s="1"/>
  <c r="C44" i="1"/>
  <c r="E44" i="1" s="1"/>
  <c r="C45" i="1"/>
  <c r="E45" i="1" s="1"/>
  <c r="C46" i="1"/>
  <c r="E46" i="1" s="1"/>
  <c r="C47" i="1"/>
  <c r="E47" i="1" s="1"/>
  <c r="C48" i="1"/>
  <c r="E48" i="1" s="1"/>
  <c r="C49" i="1"/>
  <c r="E49" i="1" s="1"/>
  <c r="C50" i="1"/>
  <c r="E50" i="1" s="1"/>
  <c r="C51" i="1"/>
  <c r="E51" i="1" s="1"/>
  <c r="C52" i="1"/>
  <c r="E52" i="1" s="1"/>
  <c r="C53" i="1"/>
  <c r="E53" i="1" s="1"/>
  <c r="C54" i="1"/>
  <c r="E54" i="1" s="1"/>
  <c r="C55" i="1"/>
  <c r="E55" i="1" s="1"/>
  <c r="C56" i="1"/>
  <c r="E56" i="1" s="1"/>
  <c r="C57" i="1"/>
  <c r="E57" i="1" s="1"/>
  <c r="C58" i="1"/>
  <c r="E58" i="1" s="1"/>
  <c r="C59" i="1"/>
  <c r="E59" i="1" s="1"/>
  <c r="C60" i="1"/>
  <c r="E60" i="1" s="1"/>
  <c r="C61" i="1"/>
  <c r="E61" i="1" s="1"/>
  <c r="C62" i="1"/>
  <c r="E62" i="1" s="1"/>
  <c r="C63" i="1"/>
  <c r="E63" i="1" s="1"/>
  <c r="C64" i="1"/>
  <c r="E64" i="1" s="1"/>
  <c r="C65" i="1"/>
  <c r="E65" i="1" s="1"/>
  <c r="C66" i="1"/>
  <c r="E66" i="1" s="1"/>
  <c r="C67" i="1"/>
  <c r="E67" i="1" s="1"/>
  <c r="C68" i="1"/>
  <c r="E68" i="1" s="1"/>
  <c r="C69" i="1"/>
  <c r="E69" i="1" s="1"/>
  <c r="C70" i="1"/>
  <c r="E70" i="1" s="1"/>
  <c r="C71" i="1"/>
  <c r="E71" i="1" s="1"/>
  <c r="C72" i="1"/>
  <c r="E72" i="1" s="1"/>
  <c r="C73" i="1"/>
  <c r="E73" i="1" s="1"/>
  <c r="C74" i="1"/>
  <c r="E74" i="1" s="1"/>
  <c r="C75" i="1"/>
  <c r="E75" i="1" s="1"/>
  <c r="C76" i="1"/>
  <c r="E76" i="1" s="1"/>
  <c r="C77" i="1"/>
  <c r="E77" i="1" s="1"/>
  <c r="C78" i="1"/>
  <c r="E78" i="1" s="1"/>
  <c r="C79" i="1"/>
  <c r="E79" i="1" s="1"/>
  <c r="C80" i="1"/>
  <c r="E80" i="1" s="1"/>
  <c r="C81" i="1"/>
  <c r="E81" i="1" s="1"/>
  <c r="C82" i="1"/>
  <c r="E82" i="1" s="1"/>
  <c r="C83" i="1"/>
  <c r="E83" i="1" s="1"/>
  <c r="C84" i="1"/>
  <c r="E84" i="1" s="1"/>
  <c r="C85" i="1"/>
  <c r="E85" i="1" s="1"/>
  <c r="C86" i="1"/>
  <c r="E86" i="1" s="1"/>
  <c r="C87" i="1"/>
  <c r="E87" i="1" s="1"/>
  <c r="C88" i="1"/>
  <c r="E88" i="1" s="1"/>
  <c r="C89" i="1"/>
  <c r="E89" i="1" s="1"/>
  <c r="C90" i="1"/>
  <c r="E90" i="1" s="1"/>
  <c r="C91" i="1"/>
  <c r="E91" i="1" s="1"/>
  <c r="C92" i="1"/>
  <c r="E92" i="1" s="1"/>
  <c r="C93" i="1"/>
  <c r="E93" i="1" s="1"/>
  <c r="C94" i="1"/>
  <c r="E94" i="1" s="1"/>
  <c r="C95" i="1"/>
  <c r="E95" i="1" s="1"/>
  <c r="C96" i="1"/>
  <c r="E96" i="1" s="1"/>
  <c r="C97" i="1"/>
  <c r="E97" i="1" s="1"/>
  <c r="C98" i="1"/>
  <c r="E98" i="1" s="1"/>
  <c r="C99" i="1"/>
  <c r="E99" i="1" s="1"/>
  <c r="C100" i="1"/>
  <c r="E100" i="1" s="1"/>
  <c r="C101" i="1"/>
  <c r="E101" i="1" s="1"/>
  <c r="C102" i="1"/>
  <c r="E102" i="1" s="1"/>
  <c r="C103" i="1"/>
  <c r="E103" i="1" s="1"/>
  <c r="C104" i="1"/>
  <c r="E104" i="1" s="1"/>
  <c r="C105" i="1"/>
  <c r="E105" i="1" s="1"/>
  <c r="C106" i="1"/>
  <c r="E106" i="1" s="1"/>
  <c r="C107" i="1"/>
  <c r="E107" i="1" s="1"/>
  <c r="C108" i="1"/>
  <c r="E108" i="1" s="1"/>
  <c r="C109" i="1"/>
  <c r="E109" i="1" s="1"/>
  <c r="C110" i="1"/>
  <c r="E110" i="1" s="1"/>
  <c r="C111" i="1"/>
  <c r="E111" i="1" s="1"/>
  <c r="C112" i="1"/>
  <c r="E112" i="1" s="1"/>
  <c r="C113" i="1"/>
  <c r="E113" i="1" s="1"/>
  <c r="C114" i="1"/>
  <c r="E114" i="1" s="1"/>
  <c r="C115" i="1"/>
  <c r="E115" i="1" s="1"/>
  <c r="C116" i="1"/>
  <c r="E116" i="1" s="1"/>
  <c r="C117" i="1"/>
  <c r="E117" i="1" s="1"/>
  <c r="C118" i="1"/>
  <c r="E118" i="1" s="1"/>
  <c r="C119" i="1"/>
  <c r="E119" i="1" s="1"/>
  <c r="C120" i="1"/>
  <c r="E120" i="1" s="1"/>
  <c r="C121" i="1"/>
  <c r="E121" i="1" s="1"/>
  <c r="C122" i="1"/>
  <c r="E122" i="1" s="1"/>
  <c r="C123" i="1"/>
  <c r="E123" i="1" s="1"/>
  <c r="C124" i="1"/>
  <c r="E124" i="1" s="1"/>
  <c r="C125" i="1"/>
  <c r="E125" i="1" s="1"/>
  <c r="C126" i="1"/>
  <c r="E126" i="1" s="1"/>
  <c r="C127" i="1"/>
  <c r="E127" i="1" s="1"/>
  <c r="C128" i="1"/>
  <c r="E128" i="1" s="1"/>
  <c r="C129" i="1"/>
  <c r="E129" i="1" s="1"/>
  <c r="C14" i="1"/>
  <c r="E14" i="1" s="1"/>
  <c r="DN12" i="1"/>
  <c r="DF12" i="1"/>
  <c r="CX12" i="1"/>
  <c r="CQ12" i="1"/>
  <c r="CJ12" i="1"/>
  <c r="CC12" i="1"/>
  <c r="BU12" i="1"/>
  <c r="BM12" i="1"/>
  <c r="BF12" i="1"/>
  <c r="AX12" i="1"/>
  <c r="AP12" i="1"/>
  <c r="AH12" i="1"/>
  <c r="Z12" i="1"/>
  <c r="S12" i="1"/>
  <c r="K12" i="1"/>
</calcChain>
</file>

<file path=xl/sharedStrings.xml><?xml version="1.0" encoding="utf-8"?>
<sst xmlns="http://schemas.openxmlformats.org/spreadsheetml/2006/main" count="319" uniqueCount="37">
  <si>
    <t>Distinction #</t>
  </si>
  <si>
    <t>Panel</t>
  </si>
  <si>
    <r>
      <t>T Mod (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C)</t>
    </r>
  </si>
  <si>
    <r>
      <t>Irradiance (W*m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>)</t>
    </r>
  </si>
  <si>
    <r>
      <t>P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 xml:space="preserve"> (W)</t>
    </r>
  </si>
  <si>
    <r>
      <t>V</t>
    </r>
    <r>
      <rPr>
        <vertAlign val="subscript"/>
        <sz val="11"/>
        <color theme="1"/>
        <rFont val="Calibri"/>
        <family val="2"/>
        <scheme val="minor"/>
      </rPr>
      <t>mp</t>
    </r>
    <r>
      <rPr>
        <sz val="11"/>
        <color theme="1"/>
        <rFont val="Calibri"/>
        <family val="2"/>
        <scheme val="minor"/>
      </rPr>
      <t xml:space="preserve"> (V)</t>
    </r>
  </si>
  <si>
    <t>Time</t>
  </si>
  <si>
    <r>
      <t>I</t>
    </r>
    <r>
      <rPr>
        <vertAlign val="subscript"/>
        <sz val="11"/>
        <color theme="1"/>
        <rFont val="Calibri"/>
        <family val="2"/>
        <scheme val="minor"/>
      </rPr>
      <t>mp</t>
    </r>
    <r>
      <rPr>
        <sz val="11"/>
        <color theme="1"/>
        <rFont val="Calibri"/>
        <family val="2"/>
        <scheme val="minor"/>
      </rPr>
      <t xml:space="preserve"> (A)</t>
    </r>
  </si>
  <si>
    <r>
      <t>V</t>
    </r>
    <r>
      <rPr>
        <vertAlign val="subscript"/>
        <sz val="11"/>
        <color theme="1"/>
        <rFont val="Calibri"/>
        <family val="2"/>
        <scheme val="minor"/>
      </rPr>
      <t>oc</t>
    </r>
    <r>
      <rPr>
        <sz val="11"/>
        <color theme="1"/>
        <rFont val="Calibri"/>
        <family val="2"/>
        <scheme val="minor"/>
      </rPr>
      <t xml:space="preserve"> (V)</t>
    </r>
  </si>
  <si>
    <r>
      <t>I</t>
    </r>
    <r>
      <rPr>
        <vertAlign val="subscript"/>
        <sz val="11"/>
        <color theme="1"/>
        <rFont val="Calibri"/>
        <family val="2"/>
        <scheme val="minor"/>
      </rPr>
      <t>sc</t>
    </r>
    <r>
      <rPr>
        <sz val="11"/>
        <color theme="1"/>
        <rFont val="Calibri"/>
        <family val="2"/>
        <scheme val="minor"/>
      </rPr>
      <t xml:space="preserve"> (A)</t>
    </r>
  </si>
  <si>
    <t>Date</t>
  </si>
  <si>
    <t>Measured</t>
  </si>
  <si>
    <r>
      <t>V</t>
    </r>
    <r>
      <rPr>
        <b/>
        <vertAlign val="subscript"/>
        <sz val="11"/>
        <color theme="1"/>
        <rFont val="Calibri"/>
        <family val="2"/>
        <scheme val="minor"/>
      </rPr>
      <t>meas</t>
    </r>
  </si>
  <si>
    <r>
      <t>I</t>
    </r>
    <r>
      <rPr>
        <b/>
        <vertAlign val="subscript"/>
        <sz val="11"/>
        <color theme="1"/>
        <rFont val="Calibri"/>
        <family val="2"/>
        <scheme val="minor"/>
      </rPr>
      <t>meas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</si>
  <si>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corr</t>
    </r>
  </si>
  <si>
    <r>
      <t>I</t>
    </r>
    <r>
      <rPr>
        <b/>
        <vertAlign val="subscript"/>
        <sz val="11"/>
        <color theme="1"/>
        <rFont val="Calibri"/>
        <family val="2"/>
        <scheme val="minor"/>
      </rPr>
      <t>corr</t>
    </r>
  </si>
  <si>
    <t>at STC</t>
  </si>
  <si>
    <r>
      <t>P</t>
    </r>
    <r>
      <rPr>
        <b/>
        <vertAlign val="subscript"/>
        <sz val="11"/>
        <color theme="1"/>
        <rFont val="Calibri"/>
        <family val="2"/>
        <scheme val="minor"/>
      </rPr>
      <t>corr</t>
    </r>
  </si>
  <si>
    <r>
      <t xml:space="preserve">T </t>
    </r>
    <r>
      <rPr>
        <vertAlign val="subscript"/>
        <sz val="11"/>
        <color theme="1"/>
        <rFont val="Calibri"/>
        <family val="2"/>
        <scheme val="minor"/>
      </rPr>
      <t>Module</t>
    </r>
    <r>
      <rPr>
        <sz val="11"/>
        <color theme="1"/>
        <rFont val="Calibri"/>
        <family val="2"/>
        <scheme val="minor"/>
      </rPr>
      <t xml:space="preserve"> (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C)</t>
    </r>
  </si>
  <si>
    <t>Module</t>
  </si>
  <si>
    <t>Irradiance</t>
  </si>
  <si>
    <t>Number</t>
  </si>
  <si>
    <t>Watts</t>
  </si>
  <si>
    <t>Volts</t>
  </si>
  <si>
    <t>Amps</t>
  </si>
  <si>
    <r>
      <t>T</t>
    </r>
    <r>
      <rPr>
        <b/>
        <vertAlign val="subscript"/>
        <sz val="11"/>
        <color theme="1"/>
        <rFont val="Calibri"/>
        <family val="2"/>
        <scheme val="minor"/>
      </rPr>
      <t>mod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</si>
  <si>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</si>
  <si>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mp</t>
    </r>
  </si>
  <si>
    <r>
      <t>I</t>
    </r>
    <r>
      <rPr>
        <b/>
        <vertAlign val="subscript"/>
        <sz val="11"/>
        <color theme="1"/>
        <rFont val="Calibri"/>
        <family val="2"/>
        <scheme val="minor"/>
      </rPr>
      <t>mp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</si>
  <si>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oc</t>
    </r>
  </si>
  <si>
    <r>
      <t>I</t>
    </r>
    <r>
      <rPr>
        <b/>
        <vertAlign val="subscript"/>
        <sz val="11"/>
        <color theme="1"/>
        <rFont val="Calibri"/>
        <family val="2"/>
        <scheme val="minor"/>
      </rPr>
      <t>sc</t>
    </r>
  </si>
  <si>
    <r>
      <t>W*m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</si>
  <si>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</t>
    </r>
  </si>
  <si>
    <r>
      <t>@ STC (I = 1000 W*m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; T = 25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C)</t>
    </r>
  </si>
  <si>
    <t>Max</t>
  </si>
  <si>
    <t>Min</t>
  </si>
  <si>
    <t>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</si>
</sst>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7E4E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1"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right"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4" xfId="0" quotePrefix="1" applyBorder="1" applyAlignment="1">
      <alignment horizontal="center"/>
    </xf>
    <xf numFmtId="0" fontId="0" fillId="0" borderId="13" xfId="0" applyBorder="1"/>
    <xf numFmtId="0" fontId="0" fillId="0" borderId="0" xfId="0" applyBorder="1" applyAlignment="1">
      <alignment horizontal="right"/>
    </xf>
    <xf numFmtId="0" fontId="0" fillId="0" borderId="15" xfId="0" applyBorder="1"/>
    <xf numFmtId="0" fontId="0" fillId="0" borderId="16" xfId="0" applyBorder="1" applyAlignment="1">
      <alignment horizontal="right"/>
    </xf>
    <xf numFmtId="0" fontId="0" fillId="0" borderId="0" xfId="0" applyBorder="1"/>
    <xf numFmtId="21" fontId="0" fillId="0" borderId="0" xfId="0" applyNumberFormat="1" applyBorder="1"/>
    <xf numFmtId="0" fontId="0" fillId="0" borderId="18" xfId="0" applyBorder="1"/>
    <xf numFmtId="0" fontId="0" fillId="0" borderId="19" xfId="0" applyBorder="1"/>
    <xf numFmtId="21" fontId="0" fillId="0" borderId="19" xfId="0" applyNumberFormat="1" applyBorder="1"/>
    <xf numFmtId="21" fontId="0" fillId="0" borderId="20" xfId="0" applyNumberFormat="1" applyBorder="1"/>
    <xf numFmtId="21" fontId="0" fillId="0" borderId="0" xfId="0" applyNumberFormat="1" applyBorder="1" applyAlignment="1">
      <alignment horizontal="center"/>
    </xf>
    <xf numFmtId="21" fontId="0" fillId="0" borderId="0" xfId="0" quotePrefix="1" applyNumberFormat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16" fillId="0" borderId="10" xfId="0" applyFont="1" applyBorder="1"/>
    <xf numFmtId="0" fontId="16" fillId="0" borderId="11" xfId="0" applyFont="1" applyBorder="1"/>
    <xf numFmtId="0" fontId="16" fillId="0" borderId="12" xfId="0" applyFont="1" applyBorder="1"/>
    <xf numFmtId="0" fontId="16" fillId="0" borderId="13" xfId="0" applyFont="1" applyBorder="1"/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16" fillId="0" borderId="15" xfId="0" applyFont="1" applyBorder="1"/>
    <xf numFmtId="0" fontId="16" fillId="0" borderId="16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16" fillId="0" borderId="11" xfId="0" quotePrefix="1" applyFont="1" applyBorder="1"/>
    <xf numFmtId="0" fontId="0" fillId="0" borderId="0" xfId="0" applyFill="1" applyBorder="1"/>
    <xf numFmtId="0" fontId="0" fillId="0" borderId="10" xfId="0" applyBorder="1" applyAlignment="1">
      <alignment horizontal="right"/>
    </xf>
    <xf numFmtId="164" fontId="0" fillId="0" borderId="1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7E4E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129"/>
  <sheetViews>
    <sheetView workbookViewId="0">
      <selection activeCell="DL5" sqref="DL5:DO12"/>
    </sheetView>
  </sheetViews>
  <sheetFormatPr defaultRowHeight="15" x14ac:dyDescent="0.25"/>
  <cols>
    <col min="1" max="1" width="17.7109375" customWidth="1"/>
    <col min="2" max="2" width="11" customWidth="1"/>
    <col min="4" max="4" width="10.5703125" customWidth="1"/>
    <col min="9" max="9" width="10.85546875" customWidth="1"/>
    <col min="10" max="10" width="11.28515625" customWidth="1"/>
    <col min="17" max="17" width="11.42578125" customWidth="1"/>
    <col min="18" max="18" width="11.28515625" customWidth="1"/>
    <col min="24" max="24" width="11.7109375" customWidth="1"/>
    <col min="25" max="25" width="10.85546875" customWidth="1"/>
    <col min="26" max="26" width="9.85546875" customWidth="1"/>
    <col min="32" max="32" width="11.28515625" customWidth="1"/>
    <col min="33" max="33" width="11" customWidth="1"/>
    <col min="40" max="40" width="11.140625" customWidth="1"/>
    <col min="41" max="41" width="10.28515625" customWidth="1"/>
    <col min="48" max="48" width="11.140625" customWidth="1"/>
    <col min="49" max="49" width="10.85546875" customWidth="1"/>
    <col min="56" max="56" width="11" customWidth="1"/>
    <col min="57" max="57" width="10.7109375" customWidth="1"/>
    <col min="63" max="63" width="11.42578125" customWidth="1"/>
    <col min="64" max="64" width="11.28515625" customWidth="1"/>
    <col min="71" max="71" width="10.7109375" customWidth="1"/>
    <col min="72" max="72" width="10.28515625" customWidth="1"/>
    <col min="79" max="79" width="11.140625" customWidth="1"/>
    <col min="80" max="80" width="10.28515625" customWidth="1"/>
    <col min="81" max="81" width="9.85546875" customWidth="1"/>
    <col min="86" max="90" width="11.7109375" customWidth="1"/>
    <col min="93" max="94" width="11.140625" customWidth="1"/>
    <col min="100" max="100" width="12" customWidth="1"/>
    <col min="101" max="101" width="11" customWidth="1"/>
    <col min="108" max="109" width="11.85546875" customWidth="1"/>
    <col min="116" max="116" width="11.28515625" customWidth="1"/>
    <col min="117" max="117" width="11.42578125" customWidth="1"/>
    <col min="118" max="118" width="9.85546875" customWidth="1"/>
  </cols>
  <sheetData>
    <row r="1" spans="1:120" x14ac:dyDescent="0.25">
      <c r="A1" s="5" t="s">
        <v>0</v>
      </c>
      <c r="B1" s="3">
        <v>169</v>
      </c>
      <c r="I1" s="5" t="s">
        <v>0</v>
      </c>
      <c r="J1" s="3">
        <v>170</v>
      </c>
      <c r="Q1" s="5" t="s">
        <v>0</v>
      </c>
      <c r="R1" s="3">
        <v>172</v>
      </c>
      <c r="X1" s="5" t="s">
        <v>0</v>
      </c>
      <c r="Y1" s="3">
        <v>173</v>
      </c>
      <c r="AF1" s="5" t="s">
        <v>0</v>
      </c>
      <c r="AG1" s="3">
        <v>174</v>
      </c>
      <c r="AN1" s="5" t="s">
        <v>0</v>
      </c>
      <c r="AO1" s="3">
        <v>175</v>
      </c>
      <c r="AV1" s="5" t="s">
        <v>0</v>
      </c>
      <c r="AW1" s="3">
        <v>177</v>
      </c>
      <c r="BD1" s="5" t="s">
        <v>0</v>
      </c>
      <c r="BE1" s="3">
        <v>178</v>
      </c>
      <c r="BK1" s="5" t="s">
        <v>0</v>
      </c>
      <c r="BL1" s="3">
        <v>180</v>
      </c>
      <c r="BS1" s="5" t="s">
        <v>0</v>
      </c>
      <c r="BT1" s="3">
        <v>181</v>
      </c>
      <c r="CA1" s="5" t="s">
        <v>0</v>
      </c>
      <c r="CB1" s="3">
        <v>182</v>
      </c>
      <c r="CH1" s="5" t="s">
        <v>0</v>
      </c>
      <c r="CI1" s="3">
        <v>183</v>
      </c>
      <c r="CO1" s="5" t="s">
        <v>0</v>
      </c>
      <c r="CP1" s="3">
        <v>185</v>
      </c>
      <c r="CV1" s="5" t="s">
        <v>0</v>
      </c>
      <c r="CW1" s="3">
        <v>186</v>
      </c>
      <c r="DD1" s="5" t="s">
        <v>0</v>
      </c>
      <c r="DE1" s="3">
        <v>187</v>
      </c>
      <c r="DL1" s="5" t="s">
        <v>0</v>
      </c>
      <c r="DM1" s="3">
        <v>188</v>
      </c>
    </row>
    <row r="2" spans="1:120" x14ac:dyDescent="0.25">
      <c r="A2" s="5" t="s">
        <v>1</v>
      </c>
      <c r="B2" s="3">
        <v>1</v>
      </c>
      <c r="I2" s="5" t="s">
        <v>1</v>
      </c>
      <c r="J2" s="3">
        <v>2</v>
      </c>
      <c r="Q2" s="5" t="s">
        <v>1</v>
      </c>
      <c r="R2" s="3">
        <v>3</v>
      </c>
      <c r="X2" s="5" t="s">
        <v>1</v>
      </c>
      <c r="Y2" s="3">
        <v>4</v>
      </c>
      <c r="AF2" s="5" t="s">
        <v>1</v>
      </c>
      <c r="AG2" s="3">
        <v>5</v>
      </c>
      <c r="AN2" s="5" t="s">
        <v>1</v>
      </c>
      <c r="AO2" s="3">
        <v>6</v>
      </c>
      <c r="AV2" s="5" t="s">
        <v>1</v>
      </c>
      <c r="AW2" s="3">
        <v>7</v>
      </c>
      <c r="BD2" s="5" t="s">
        <v>1</v>
      </c>
      <c r="BE2" s="3">
        <v>8</v>
      </c>
      <c r="BK2" s="5" t="s">
        <v>1</v>
      </c>
      <c r="BL2" s="3">
        <v>9</v>
      </c>
      <c r="BS2" s="5" t="s">
        <v>1</v>
      </c>
      <c r="BT2" s="3">
        <v>10</v>
      </c>
      <c r="CA2" s="5" t="s">
        <v>1</v>
      </c>
      <c r="CB2" s="3">
        <v>11</v>
      </c>
      <c r="CH2" s="5" t="s">
        <v>1</v>
      </c>
      <c r="CI2" s="3">
        <v>12</v>
      </c>
      <c r="CO2" s="5" t="s">
        <v>1</v>
      </c>
      <c r="CP2" s="3">
        <v>13</v>
      </c>
      <c r="CV2" s="5" t="s">
        <v>1</v>
      </c>
      <c r="CW2" s="3">
        <v>14</v>
      </c>
      <c r="DD2" s="5" t="s">
        <v>1</v>
      </c>
      <c r="DE2" s="3">
        <v>15</v>
      </c>
      <c r="DL2" s="5" t="s">
        <v>1</v>
      </c>
      <c r="DM2" s="3">
        <v>16</v>
      </c>
    </row>
    <row r="3" spans="1:120" x14ac:dyDescent="0.25">
      <c r="A3" s="5" t="s">
        <v>10</v>
      </c>
      <c r="B3" s="6">
        <v>42117</v>
      </c>
      <c r="C3" s="1"/>
      <c r="D3" s="1"/>
      <c r="E3" s="1"/>
      <c r="F3" s="1"/>
      <c r="G3" s="1"/>
      <c r="I3" s="5" t="s">
        <v>10</v>
      </c>
      <c r="J3" s="6">
        <v>42117</v>
      </c>
      <c r="Q3" s="5" t="s">
        <v>10</v>
      </c>
      <c r="R3" s="6">
        <v>42117</v>
      </c>
      <c r="X3" s="5" t="s">
        <v>10</v>
      </c>
      <c r="Y3" s="6">
        <v>42117</v>
      </c>
      <c r="AF3" s="5" t="s">
        <v>10</v>
      </c>
      <c r="AG3" s="6">
        <v>42117</v>
      </c>
      <c r="AN3" s="5" t="s">
        <v>10</v>
      </c>
      <c r="AO3" s="6">
        <v>42117</v>
      </c>
      <c r="AV3" s="5" t="s">
        <v>10</v>
      </c>
      <c r="AW3" s="6">
        <v>42117</v>
      </c>
      <c r="BD3" s="5" t="s">
        <v>10</v>
      </c>
      <c r="BE3" s="6">
        <v>42117</v>
      </c>
      <c r="BK3" s="5" t="s">
        <v>10</v>
      </c>
      <c r="BL3" s="6">
        <v>42117</v>
      </c>
      <c r="BS3" s="5" t="s">
        <v>10</v>
      </c>
      <c r="BT3" s="6">
        <v>42117</v>
      </c>
      <c r="CA3" s="5" t="s">
        <v>10</v>
      </c>
      <c r="CB3" s="6">
        <v>42117</v>
      </c>
      <c r="CH3" s="5" t="s">
        <v>10</v>
      </c>
      <c r="CI3" s="6">
        <v>42117</v>
      </c>
      <c r="CO3" s="5" t="s">
        <v>10</v>
      </c>
      <c r="CP3" s="6">
        <v>42117</v>
      </c>
      <c r="CV3" s="5" t="s">
        <v>10</v>
      </c>
      <c r="CW3" s="6">
        <v>42117</v>
      </c>
      <c r="DD3" s="5" t="s">
        <v>10</v>
      </c>
      <c r="DE3" s="6">
        <v>42117</v>
      </c>
      <c r="DL3" s="5" t="s">
        <v>10</v>
      </c>
      <c r="DM3" s="6">
        <v>42117</v>
      </c>
    </row>
    <row r="4" spans="1:120" ht="15.75" thickBot="1" x14ac:dyDescent="0.3">
      <c r="A4" s="5" t="s">
        <v>6</v>
      </c>
      <c r="B4" s="7">
        <v>0.62197916666666664</v>
      </c>
      <c r="C4" s="2"/>
      <c r="D4" s="2"/>
      <c r="E4" s="2"/>
      <c r="F4" s="2"/>
      <c r="G4" s="2"/>
      <c r="I4" s="5" t="s">
        <v>6</v>
      </c>
      <c r="J4" s="7">
        <v>0.62197916666666664</v>
      </c>
      <c r="Q4" s="5" t="s">
        <v>6</v>
      </c>
      <c r="R4" s="7">
        <v>0.62199074074074068</v>
      </c>
      <c r="X4" s="5" t="s">
        <v>6</v>
      </c>
      <c r="Y4" s="7">
        <v>0.62199074074074068</v>
      </c>
      <c r="AF4" s="5" t="s">
        <v>6</v>
      </c>
      <c r="AG4" s="7">
        <v>0.62202546296296302</v>
      </c>
      <c r="AN4" s="5" t="s">
        <v>6</v>
      </c>
      <c r="AO4" s="7">
        <v>0.62200231481481483</v>
      </c>
      <c r="AV4" s="5" t="s">
        <v>6</v>
      </c>
      <c r="AW4" s="7">
        <v>0.62201388888888887</v>
      </c>
      <c r="BD4" s="5" t="s">
        <v>6</v>
      </c>
      <c r="BE4" s="7">
        <v>0.62201388888888887</v>
      </c>
      <c r="BK4" s="5" t="s">
        <v>6</v>
      </c>
      <c r="BL4" s="7">
        <v>0.62202546296296302</v>
      </c>
      <c r="BS4" s="5" t="s">
        <v>6</v>
      </c>
      <c r="BT4" s="7">
        <v>0.62202546296296302</v>
      </c>
      <c r="CA4" s="5" t="s">
        <v>6</v>
      </c>
      <c r="CB4" s="7">
        <v>0.62203703703703705</v>
      </c>
      <c r="CH4" s="5" t="s">
        <v>6</v>
      </c>
      <c r="CI4" s="7">
        <v>0.62203703703703705</v>
      </c>
      <c r="CO4" s="5" t="s">
        <v>6</v>
      </c>
      <c r="CP4" s="7">
        <v>0.62204861111111109</v>
      </c>
      <c r="CV4" s="5" t="s">
        <v>6</v>
      </c>
      <c r="CW4" s="7">
        <v>0.62206018518518513</v>
      </c>
      <c r="DD4" s="5" t="s">
        <v>6</v>
      </c>
      <c r="DE4" s="7">
        <v>0.62206018518518513</v>
      </c>
      <c r="DL4" s="5" t="s">
        <v>6</v>
      </c>
      <c r="DM4" s="7">
        <v>0.62206018518518513</v>
      </c>
    </row>
    <row r="5" spans="1:120" ht="15.75" thickBot="1" x14ac:dyDescent="0.3">
      <c r="A5" s="27"/>
      <c r="B5" s="28"/>
      <c r="C5" s="29" t="s">
        <v>11</v>
      </c>
      <c r="D5" s="30" t="s">
        <v>16</v>
      </c>
      <c r="E5" s="2"/>
      <c r="F5" s="2"/>
      <c r="G5" s="2"/>
      <c r="I5" s="27"/>
      <c r="J5" s="28"/>
      <c r="K5" s="29" t="s">
        <v>11</v>
      </c>
      <c r="L5" s="30" t="s">
        <v>16</v>
      </c>
      <c r="Q5" s="27"/>
      <c r="R5" s="28"/>
      <c r="S5" s="29" t="s">
        <v>11</v>
      </c>
      <c r="T5" s="30" t="s">
        <v>16</v>
      </c>
      <c r="X5" s="27"/>
      <c r="Y5" s="28"/>
      <c r="Z5" s="29" t="s">
        <v>11</v>
      </c>
      <c r="AA5" s="30" t="s">
        <v>16</v>
      </c>
      <c r="AF5" s="27"/>
      <c r="AG5" s="28"/>
      <c r="AH5" s="29" t="s">
        <v>11</v>
      </c>
      <c r="AI5" s="30" t="s">
        <v>16</v>
      </c>
      <c r="AN5" s="27"/>
      <c r="AO5" s="28"/>
      <c r="AP5" s="29" t="s">
        <v>11</v>
      </c>
      <c r="AQ5" s="30" t="s">
        <v>16</v>
      </c>
      <c r="AV5" s="27"/>
      <c r="AW5" s="28"/>
      <c r="AX5" s="29" t="s">
        <v>11</v>
      </c>
      <c r="AY5" s="30" t="s">
        <v>16</v>
      </c>
      <c r="BD5" s="27"/>
      <c r="BE5" s="28"/>
      <c r="BF5" s="29" t="s">
        <v>11</v>
      </c>
      <c r="BG5" s="30" t="s">
        <v>16</v>
      </c>
      <c r="BK5" s="27"/>
      <c r="BL5" s="28"/>
      <c r="BM5" s="29" t="s">
        <v>11</v>
      </c>
      <c r="BN5" s="30" t="s">
        <v>16</v>
      </c>
      <c r="BS5" s="27"/>
      <c r="BT5" s="28"/>
      <c r="BU5" s="29" t="s">
        <v>11</v>
      </c>
      <c r="BV5" s="30" t="s">
        <v>16</v>
      </c>
      <c r="CA5" s="27"/>
      <c r="CB5" s="28"/>
      <c r="CC5" s="29" t="s">
        <v>11</v>
      </c>
      <c r="CD5" s="30" t="s">
        <v>16</v>
      </c>
      <c r="CH5" s="27"/>
      <c r="CI5" s="28"/>
      <c r="CJ5" s="29" t="s">
        <v>11</v>
      </c>
      <c r="CK5" s="30" t="s">
        <v>16</v>
      </c>
      <c r="CO5" s="27"/>
      <c r="CP5" s="28"/>
      <c r="CQ5" s="29" t="s">
        <v>11</v>
      </c>
      <c r="CR5" s="30" t="s">
        <v>16</v>
      </c>
      <c r="CV5" s="27"/>
      <c r="CW5" s="28"/>
      <c r="CX5" s="29" t="s">
        <v>11</v>
      </c>
      <c r="CY5" s="30" t="s">
        <v>16</v>
      </c>
      <c r="DD5" s="27"/>
      <c r="DE5" s="28"/>
      <c r="DF5" s="29" t="s">
        <v>11</v>
      </c>
      <c r="DG5" s="30" t="s">
        <v>16</v>
      </c>
      <c r="DL5" s="27"/>
      <c r="DM5" s="28"/>
      <c r="DN5" s="29" t="s">
        <v>11</v>
      </c>
      <c r="DO5" s="30" t="s">
        <v>16</v>
      </c>
    </row>
    <row r="6" spans="1:120" ht="17.25" x14ac:dyDescent="0.25">
      <c r="A6" s="21"/>
      <c r="B6" s="22" t="s">
        <v>3</v>
      </c>
      <c r="C6" s="11">
        <v>1020</v>
      </c>
      <c r="D6" s="20">
        <v>1000</v>
      </c>
      <c r="I6" s="21"/>
      <c r="J6" s="22" t="s">
        <v>3</v>
      </c>
      <c r="K6" s="11">
        <v>1000</v>
      </c>
      <c r="L6" s="20">
        <v>1000</v>
      </c>
      <c r="Q6" s="21"/>
      <c r="R6" s="22" t="s">
        <v>3</v>
      </c>
      <c r="S6" s="11">
        <v>1012</v>
      </c>
      <c r="T6" s="20">
        <v>1000</v>
      </c>
      <c r="X6" s="21"/>
      <c r="Y6" s="22" t="s">
        <v>3</v>
      </c>
      <c r="Z6" s="11">
        <v>1011</v>
      </c>
      <c r="AA6" s="20">
        <v>1000</v>
      </c>
      <c r="AF6" s="21"/>
      <c r="AG6" s="22" t="s">
        <v>3</v>
      </c>
      <c r="AH6" s="11">
        <v>1000</v>
      </c>
      <c r="AI6" s="20">
        <v>1000</v>
      </c>
      <c r="AN6" s="21"/>
      <c r="AO6" s="22" t="s">
        <v>3</v>
      </c>
      <c r="AP6" s="11">
        <v>1015</v>
      </c>
      <c r="AQ6" s="20">
        <v>1000</v>
      </c>
      <c r="AV6" s="21"/>
      <c r="AW6" s="22" t="s">
        <v>3</v>
      </c>
      <c r="AX6" s="11">
        <v>1020</v>
      </c>
      <c r="AY6" s="20">
        <v>1000</v>
      </c>
      <c r="BD6" s="21"/>
      <c r="BE6" s="22" t="s">
        <v>3</v>
      </c>
      <c r="BF6" s="11">
        <v>1006</v>
      </c>
      <c r="BG6" s="20">
        <v>1000</v>
      </c>
      <c r="BK6" s="21"/>
      <c r="BL6" s="22" t="s">
        <v>3</v>
      </c>
      <c r="BM6" s="11">
        <v>1000</v>
      </c>
      <c r="BN6" s="20">
        <v>1000</v>
      </c>
      <c r="BS6" s="21"/>
      <c r="BT6" s="22" t="s">
        <v>3</v>
      </c>
      <c r="BU6" s="11">
        <v>964</v>
      </c>
      <c r="BV6" s="20">
        <v>1000</v>
      </c>
      <c r="CA6" s="21"/>
      <c r="CB6" s="22" t="s">
        <v>3</v>
      </c>
      <c r="CC6" s="11">
        <v>940</v>
      </c>
      <c r="CD6" s="20">
        <v>1000</v>
      </c>
      <c r="CH6" s="21"/>
      <c r="CI6" s="22" t="s">
        <v>3</v>
      </c>
      <c r="CJ6" s="11">
        <v>960</v>
      </c>
      <c r="CK6" s="20">
        <v>1000</v>
      </c>
      <c r="CO6" s="21"/>
      <c r="CP6" s="22" t="s">
        <v>3</v>
      </c>
      <c r="CQ6" s="11">
        <v>943</v>
      </c>
      <c r="CR6" s="20">
        <v>1000</v>
      </c>
      <c r="CV6" s="21"/>
      <c r="CW6" s="22" t="s">
        <v>3</v>
      </c>
      <c r="CX6" s="11">
        <v>820</v>
      </c>
      <c r="CY6" s="20">
        <v>1000</v>
      </c>
      <c r="DD6" s="21"/>
      <c r="DE6" s="22" t="s">
        <v>3</v>
      </c>
      <c r="DF6" s="11">
        <v>880</v>
      </c>
      <c r="DG6" s="20">
        <v>1000</v>
      </c>
      <c r="DL6" s="21"/>
      <c r="DM6" s="22" t="s">
        <v>3</v>
      </c>
      <c r="DN6" s="11">
        <v>884</v>
      </c>
      <c r="DO6" s="20">
        <v>1000</v>
      </c>
    </row>
    <row r="7" spans="1:120" ht="18.75" x14ac:dyDescent="0.35">
      <c r="A7" s="21"/>
      <c r="B7" s="22" t="s">
        <v>2</v>
      </c>
      <c r="C7" s="11">
        <v>51</v>
      </c>
      <c r="D7" s="20">
        <v>25</v>
      </c>
      <c r="I7" s="21"/>
      <c r="J7" s="22" t="s">
        <v>2</v>
      </c>
      <c r="K7" s="11">
        <v>51</v>
      </c>
      <c r="L7" s="20">
        <v>25</v>
      </c>
      <c r="Q7" s="21"/>
      <c r="R7" s="22" t="s">
        <v>2</v>
      </c>
      <c r="S7" s="11">
        <v>51</v>
      </c>
      <c r="T7" s="20">
        <v>25</v>
      </c>
      <c r="X7" s="21"/>
      <c r="Y7" s="22" t="s">
        <v>2</v>
      </c>
      <c r="Z7" s="11">
        <v>49</v>
      </c>
      <c r="AA7" s="20">
        <v>25</v>
      </c>
      <c r="AF7" s="21"/>
      <c r="AG7" s="22" t="s">
        <v>2</v>
      </c>
      <c r="AH7" s="11">
        <v>42</v>
      </c>
      <c r="AI7" s="20">
        <v>25</v>
      </c>
      <c r="AN7" s="21"/>
      <c r="AO7" s="22" t="s">
        <v>2</v>
      </c>
      <c r="AP7" s="11">
        <v>51</v>
      </c>
      <c r="AQ7" s="20">
        <v>25</v>
      </c>
      <c r="AV7" s="21"/>
      <c r="AW7" s="22" t="s">
        <v>2</v>
      </c>
      <c r="AX7" s="11">
        <v>51</v>
      </c>
      <c r="AY7" s="20">
        <v>25</v>
      </c>
      <c r="BD7" s="21"/>
      <c r="BE7" s="22" t="s">
        <v>2</v>
      </c>
      <c r="BF7" s="11">
        <v>50</v>
      </c>
      <c r="BG7" s="20">
        <v>25</v>
      </c>
      <c r="BK7" s="21"/>
      <c r="BL7" s="22" t="s">
        <v>2</v>
      </c>
      <c r="BM7" s="11">
        <v>46</v>
      </c>
      <c r="BN7" s="20">
        <v>25</v>
      </c>
      <c r="BS7" s="21"/>
      <c r="BT7" s="22" t="s">
        <v>2</v>
      </c>
      <c r="BU7" s="11">
        <v>45</v>
      </c>
      <c r="BV7" s="20">
        <v>25</v>
      </c>
      <c r="CA7" s="21"/>
      <c r="CB7" s="22" t="s">
        <v>18</v>
      </c>
      <c r="CC7" s="11">
        <v>41</v>
      </c>
      <c r="CD7" s="20">
        <v>25</v>
      </c>
      <c r="CH7" s="21"/>
      <c r="CI7" s="22" t="s">
        <v>18</v>
      </c>
      <c r="CJ7" s="11">
        <v>40</v>
      </c>
      <c r="CK7" s="20">
        <v>25</v>
      </c>
      <c r="CO7" s="21"/>
      <c r="CP7" s="22" t="s">
        <v>18</v>
      </c>
      <c r="CQ7" s="11">
        <v>43</v>
      </c>
      <c r="CR7" s="20">
        <v>25</v>
      </c>
      <c r="CV7" s="21"/>
      <c r="CW7" s="22" t="s">
        <v>18</v>
      </c>
      <c r="CX7" s="11">
        <v>42</v>
      </c>
      <c r="CY7" s="20">
        <v>25</v>
      </c>
      <c r="DD7" s="21"/>
      <c r="DE7" s="22" t="s">
        <v>18</v>
      </c>
      <c r="DF7" s="11">
        <v>39</v>
      </c>
      <c r="DG7" s="20">
        <v>25</v>
      </c>
      <c r="DL7" s="21"/>
      <c r="DM7" s="22" t="s">
        <v>18</v>
      </c>
      <c r="DN7" s="11">
        <v>35</v>
      </c>
      <c r="DO7" s="20">
        <v>25</v>
      </c>
    </row>
    <row r="8" spans="1:120" ht="18" x14ac:dyDescent="0.35">
      <c r="A8" s="21"/>
      <c r="B8" s="22" t="s">
        <v>4</v>
      </c>
      <c r="C8" s="11">
        <v>127</v>
      </c>
      <c r="D8" s="17">
        <f>D9*D10</f>
        <v>114.55217254901962</v>
      </c>
      <c r="I8" s="21"/>
      <c r="J8" s="22" t="s">
        <v>4</v>
      </c>
      <c r="K8" s="11">
        <v>127</v>
      </c>
      <c r="L8" s="17">
        <f>L9*L10</f>
        <v>116.72796600000001</v>
      </c>
      <c r="Q8" s="21"/>
      <c r="R8" s="22" t="s">
        <v>4</v>
      </c>
      <c r="S8" s="11">
        <v>120</v>
      </c>
      <c r="T8" s="17">
        <f>T9*T10</f>
        <v>109.65604743083006</v>
      </c>
      <c r="X8" s="21"/>
      <c r="Y8" s="22" t="s">
        <v>4</v>
      </c>
      <c r="Z8" s="11">
        <v>120</v>
      </c>
      <c r="AA8" s="17">
        <f>AA9*AA10</f>
        <v>109.90879525222552</v>
      </c>
      <c r="AF8" s="21"/>
      <c r="AG8" s="22" t="s">
        <v>4</v>
      </c>
      <c r="AH8" s="11">
        <v>128</v>
      </c>
      <c r="AI8" s="17">
        <f>AI9*AI10</f>
        <v>121.79750699999998</v>
      </c>
      <c r="AN8" s="21"/>
      <c r="AO8" s="22" t="s">
        <v>4</v>
      </c>
      <c r="AP8" s="11">
        <v>132</v>
      </c>
      <c r="AQ8" s="17">
        <f>AQ9*AQ10</f>
        <v>119.73282758620691</v>
      </c>
      <c r="AV8" s="21"/>
      <c r="AW8" s="22" t="s">
        <v>4</v>
      </c>
      <c r="AX8" s="11">
        <v>133</v>
      </c>
      <c r="AY8" s="17">
        <f>AY9*AY10</f>
        <v>119.93050588235295</v>
      </c>
      <c r="BD8" s="21"/>
      <c r="BE8" s="22" t="s">
        <v>4</v>
      </c>
      <c r="BF8" s="11">
        <v>122</v>
      </c>
      <c r="BG8" s="17">
        <f>BG9*BG10</f>
        <v>112.41508449304176</v>
      </c>
      <c r="BK8" s="21"/>
      <c r="BL8" s="22" t="s">
        <v>4</v>
      </c>
      <c r="BM8" s="11">
        <v>128</v>
      </c>
      <c r="BN8" s="17">
        <f>BN9*BN10</f>
        <v>120.25739100000001</v>
      </c>
      <c r="BS8" s="21"/>
      <c r="BT8" s="22" t="s">
        <v>4</v>
      </c>
      <c r="BU8" s="11">
        <v>128</v>
      </c>
      <c r="BV8" s="17">
        <f>BV9*BV10</f>
        <v>125.26572614107883</v>
      </c>
      <c r="CA8" s="21"/>
      <c r="CB8" s="22" t="s">
        <v>4</v>
      </c>
      <c r="CC8" s="11">
        <v>129</v>
      </c>
      <c r="CD8" s="17">
        <f>CD9*CD10</f>
        <v>131.13293617021276</v>
      </c>
      <c r="CH8" s="21"/>
      <c r="CI8" s="22" t="s">
        <v>4</v>
      </c>
      <c r="CJ8" s="11">
        <v>131</v>
      </c>
      <c r="CK8" s="17">
        <f>CK9*CK10</f>
        <v>130.10681250000002</v>
      </c>
      <c r="CO8" s="21"/>
      <c r="CP8" s="22" t="s">
        <v>4</v>
      </c>
      <c r="CQ8" s="11">
        <v>128</v>
      </c>
      <c r="CR8" s="17">
        <f>CR9*CR10</f>
        <v>127.90562036055142</v>
      </c>
      <c r="CV8" s="21"/>
      <c r="CW8" s="22" t="s">
        <v>4</v>
      </c>
      <c r="CX8" s="11">
        <v>124</v>
      </c>
      <c r="CY8" s="17">
        <f>CY9*CY10</f>
        <v>143.42167560975608</v>
      </c>
      <c r="DD8" s="21"/>
      <c r="DE8" s="22" t="s">
        <v>4</v>
      </c>
      <c r="DF8" s="11">
        <v>124</v>
      </c>
      <c r="DG8" s="17">
        <f>DG9*DG10</f>
        <v>134.91035000000002</v>
      </c>
      <c r="DL8" s="21"/>
      <c r="DM8" s="22" t="s">
        <v>4</v>
      </c>
      <c r="DN8" s="11">
        <v>133</v>
      </c>
      <c r="DO8" s="17">
        <f>DO9*DO10</f>
        <v>146.00584841628958</v>
      </c>
    </row>
    <row r="9" spans="1:120" ht="18" x14ac:dyDescent="0.35">
      <c r="A9" s="21"/>
      <c r="B9" s="22" t="s">
        <v>5</v>
      </c>
      <c r="C9" s="11">
        <v>24.8</v>
      </c>
      <c r="D9" s="17">
        <f>C9*(1-(C7-25)*(0.003))</f>
        <v>22.865600000000001</v>
      </c>
      <c r="I9" s="21"/>
      <c r="J9" s="22" t="s">
        <v>5</v>
      </c>
      <c r="K9" s="11">
        <v>24.3</v>
      </c>
      <c r="L9" s="17">
        <f>K9*(1-(K7-25)*(0.003))</f>
        <v>22.404600000000002</v>
      </c>
      <c r="Q9" s="21"/>
      <c r="R9" s="22" t="s">
        <v>5</v>
      </c>
      <c r="S9" s="11">
        <v>23.6</v>
      </c>
      <c r="T9" s="17">
        <f>S9*(1-(S7-25)*(0.003))</f>
        <v>21.759200000000003</v>
      </c>
      <c r="X9" s="21"/>
      <c r="Y9" s="22" t="s">
        <v>5</v>
      </c>
      <c r="Z9" s="11">
        <v>23.9</v>
      </c>
      <c r="AA9" s="17">
        <f>Z9*(1-(Z7-25)*(0.003))</f>
        <v>22.179199999999998</v>
      </c>
      <c r="AF9" s="21"/>
      <c r="AG9" s="22" t="s">
        <v>5</v>
      </c>
      <c r="AH9" s="11">
        <v>23.9</v>
      </c>
      <c r="AI9" s="17">
        <f>AH9*(1-(AH7-25)*(0.003))</f>
        <v>22.681099999999997</v>
      </c>
      <c r="AN9" s="21"/>
      <c r="AO9" s="22" t="s">
        <v>5</v>
      </c>
      <c r="AP9" s="11">
        <v>24.5</v>
      </c>
      <c r="AQ9" s="17">
        <f>AP9*(1-(AP7-25)*(0.003))</f>
        <v>22.589000000000002</v>
      </c>
      <c r="AV9" s="21"/>
      <c r="AW9" s="22" t="s">
        <v>5</v>
      </c>
      <c r="AX9" s="11">
        <v>24.3</v>
      </c>
      <c r="AY9" s="17">
        <f>AX9*(1-(AX7-25)*(0.003))</f>
        <v>22.404600000000002</v>
      </c>
      <c r="BD9" s="21"/>
      <c r="BE9" s="22" t="s">
        <v>5</v>
      </c>
      <c r="BF9" s="11">
        <v>24.9</v>
      </c>
      <c r="BG9" s="17">
        <f>BF9*(1-(BF7-25)*(0.003))</f>
        <v>23.032499999999999</v>
      </c>
      <c r="BK9" s="21"/>
      <c r="BL9" s="22" t="s">
        <v>5</v>
      </c>
      <c r="BM9" s="11">
        <v>23.9</v>
      </c>
      <c r="BN9" s="17">
        <f>BM9*(1-(BM7-25)*(0.003))</f>
        <v>22.394300000000001</v>
      </c>
      <c r="BS9" s="21"/>
      <c r="BT9" s="22" t="s">
        <v>5</v>
      </c>
      <c r="BU9" s="11">
        <v>24.8</v>
      </c>
      <c r="BV9" s="17">
        <f>BU9*(1-(BU7-25)*(0.003))</f>
        <v>23.311999999999998</v>
      </c>
      <c r="CA9" s="21"/>
      <c r="CB9" s="22" t="s">
        <v>5</v>
      </c>
      <c r="CC9" s="11">
        <v>24.9</v>
      </c>
      <c r="CD9" s="17">
        <f>CC9*(1-(CC7-25)*(0.003))</f>
        <v>23.704799999999999</v>
      </c>
      <c r="CH9" s="21"/>
      <c r="CI9" s="22" t="s">
        <v>5</v>
      </c>
      <c r="CJ9" s="11">
        <v>25.2</v>
      </c>
      <c r="CK9" s="17">
        <f>CJ9*(1-(CJ7-25)*(0.003))</f>
        <v>24.065999999999999</v>
      </c>
      <c r="CO9" s="21"/>
      <c r="CP9" s="22" t="s">
        <v>5</v>
      </c>
      <c r="CQ9" s="11">
        <v>25.5</v>
      </c>
      <c r="CR9" s="17">
        <f>CQ9*(1-(CQ7-25)*(0.003))</f>
        <v>24.122999999999998</v>
      </c>
      <c r="CV9" s="21"/>
      <c r="CW9" s="22" t="s">
        <v>5</v>
      </c>
      <c r="CX9" s="11">
        <v>26.2</v>
      </c>
      <c r="CY9" s="17">
        <f>CX9*(1-(CX7-25)*(0.003))</f>
        <v>24.863799999999998</v>
      </c>
      <c r="DD9" s="21"/>
      <c r="DE9" s="22" t="s">
        <v>5</v>
      </c>
      <c r="DF9" s="11">
        <v>26.2</v>
      </c>
      <c r="DG9" s="17">
        <f>DF9*(1-(DF7-25)*(0.003))</f>
        <v>25.099599999999999</v>
      </c>
      <c r="DL9" s="21"/>
      <c r="DM9" s="22" t="s">
        <v>5</v>
      </c>
      <c r="DN9" s="11">
        <v>27.1</v>
      </c>
      <c r="DO9" s="17">
        <f>DN9*(1-(DN7-25)*(0.003))</f>
        <v>26.286999999999999</v>
      </c>
    </row>
    <row r="10" spans="1:120" ht="18" x14ac:dyDescent="0.35">
      <c r="A10" s="21"/>
      <c r="B10" s="22" t="s">
        <v>7</v>
      </c>
      <c r="C10" s="11">
        <v>5.1100000000000003</v>
      </c>
      <c r="D10" s="17">
        <f>C10*(D6/C6)</f>
        <v>5.0098039215686274</v>
      </c>
      <c r="I10" s="21"/>
      <c r="J10" s="22" t="s">
        <v>7</v>
      </c>
      <c r="K10" s="11">
        <v>5.21</v>
      </c>
      <c r="L10" s="17">
        <f>K10*(L6/K6)</f>
        <v>5.21</v>
      </c>
      <c r="Q10" s="21"/>
      <c r="R10" s="22" t="s">
        <v>7</v>
      </c>
      <c r="S10" s="11">
        <v>5.0999999999999996</v>
      </c>
      <c r="T10" s="17">
        <f>S10*(T6/S6)</f>
        <v>5.0395256916996045</v>
      </c>
      <c r="X10" s="21"/>
      <c r="Y10" s="22" t="s">
        <v>7</v>
      </c>
      <c r="Z10" s="11">
        <v>5.01</v>
      </c>
      <c r="AA10" s="17">
        <f>Z10*(AA6/Z6)</f>
        <v>4.9554896142433238</v>
      </c>
      <c r="AF10" s="21"/>
      <c r="AG10" s="22" t="s">
        <v>7</v>
      </c>
      <c r="AH10" s="11">
        <v>5.37</v>
      </c>
      <c r="AI10" s="17">
        <f>AH10*(AI6/AH6)</f>
        <v>5.37</v>
      </c>
      <c r="AN10" s="21"/>
      <c r="AO10" s="22" t="s">
        <v>7</v>
      </c>
      <c r="AP10" s="11">
        <v>5.38</v>
      </c>
      <c r="AQ10" s="17">
        <f>AP10*(AQ6/AP6)</f>
        <v>5.3004926108374386</v>
      </c>
      <c r="AV10" s="21"/>
      <c r="AW10" s="22" t="s">
        <v>7</v>
      </c>
      <c r="AX10" s="11">
        <v>5.46</v>
      </c>
      <c r="AY10" s="17">
        <f>AX10*(AY6/AX6)</f>
        <v>5.3529411764705879</v>
      </c>
      <c r="BD10" s="21"/>
      <c r="BE10" s="22" t="s">
        <v>7</v>
      </c>
      <c r="BF10" s="11">
        <v>4.91</v>
      </c>
      <c r="BG10" s="17">
        <f>BF10*(BG6/BF6)</f>
        <v>4.8807157057654083</v>
      </c>
      <c r="BK10" s="21"/>
      <c r="BL10" s="22" t="s">
        <v>7</v>
      </c>
      <c r="BM10" s="11">
        <v>5.37</v>
      </c>
      <c r="BN10" s="17">
        <f>BM10*(BN6/BM6)</f>
        <v>5.37</v>
      </c>
      <c r="BS10" s="21"/>
      <c r="BT10" s="22" t="s">
        <v>7</v>
      </c>
      <c r="BU10" s="11">
        <v>5.18</v>
      </c>
      <c r="BV10" s="17">
        <f>BU10*(BV6/BU6)</f>
        <v>5.3734439834024901</v>
      </c>
      <c r="CA10" s="21"/>
      <c r="CB10" s="22" t="s">
        <v>7</v>
      </c>
      <c r="CC10" s="11">
        <v>5.2</v>
      </c>
      <c r="CD10" s="17">
        <f>CC10*(CD6/CC6)</f>
        <v>5.5319148936170217</v>
      </c>
      <c r="CH10" s="21"/>
      <c r="CI10" s="22" t="s">
        <v>7</v>
      </c>
      <c r="CJ10" s="11">
        <v>5.19</v>
      </c>
      <c r="CK10" s="17">
        <f>CJ10*(CK6/CJ6)</f>
        <v>5.4062500000000009</v>
      </c>
      <c r="CO10" s="21"/>
      <c r="CP10" s="22" t="s">
        <v>7</v>
      </c>
      <c r="CQ10" s="11">
        <v>5</v>
      </c>
      <c r="CR10" s="17">
        <f>CQ10*(CR6/CQ6)</f>
        <v>5.3022269353128317</v>
      </c>
      <c r="CV10" s="21"/>
      <c r="CW10" s="22" t="s">
        <v>7</v>
      </c>
      <c r="CX10" s="11">
        <v>4.7300000000000004</v>
      </c>
      <c r="CY10" s="17">
        <f>CX10*(CY6/CX6)</f>
        <v>5.7682926829268295</v>
      </c>
      <c r="DD10" s="21"/>
      <c r="DE10" s="22" t="s">
        <v>7</v>
      </c>
      <c r="DF10" s="11">
        <v>4.7300000000000004</v>
      </c>
      <c r="DG10" s="17">
        <f>DF10*(DG6/DF6)</f>
        <v>5.3750000000000009</v>
      </c>
      <c r="DL10" s="21"/>
      <c r="DM10" s="22" t="s">
        <v>7</v>
      </c>
      <c r="DN10" s="11">
        <v>4.91</v>
      </c>
      <c r="DO10" s="17">
        <f>DN10*(DO6/DN6)</f>
        <v>5.5542986425339365</v>
      </c>
    </row>
    <row r="11" spans="1:120" ht="18" x14ac:dyDescent="0.35">
      <c r="A11" s="21"/>
      <c r="B11" s="22" t="s">
        <v>8</v>
      </c>
      <c r="C11" s="11">
        <v>38.1</v>
      </c>
      <c r="D11" s="17">
        <f>C11*(1-(C7-25)*(0.003))</f>
        <v>35.1282</v>
      </c>
      <c r="I11" s="21"/>
      <c r="J11" s="22" t="s">
        <v>8</v>
      </c>
      <c r="K11" s="11">
        <v>38.1</v>
      </c>
      <c r="L11" s="17">
        <f>K11*(1-(K7-25)*(0.003))</f>
        <v>35.1282</v>
      </c>
      <c r="Q11" s="21"/>
      <c r="R11" s="22" t="s">
        <v>8</v>
      </c>
      <c r="S11" s="11">
        <v>38</v>
      </c>
      <c r="T11" s="17">
        <f>S11*(1-(S7-25)*(0.003))</f>
        <v>35.036000000000001</v>
      </c>
      <c r="X11" s="21"/>
      <c r="Y11" s="22" t="s">
        <v>8</v>
      </c>
      <c r="Z11" s="11">
        <v>37.9</v>
      </c>
      <c r="AA11" s="17">
        <f>Z11*(1-(Z7-25)*(0.003))</f>
        <v>35.171199999999999</v>
      </c>
      <c r="AF11" s="21"/>
      <c r="AG11" s="22" t="s">
        <v>8</v>
      </c>
      <c r="AH11" s="11">
        <v>38.799999999999997</v>
      </c>
      <c r="AI11" s="17">
        <f>AH11*(1-(AH7-25)*(0.003))</f>
        <v>36.821199999999997</v>
      </c>
      <c r="AN11" s="21"/>
      <c r="AO11" s="22" t="s">
        <v>8</v>
      </c>
      <c r="AP11" s="11">
        <v>39</v>
      </c>
      <c r="AQ11" s="17">
        <f>AP11*(1-(AP7-25)*(0.003))</f>
        <v>35.957999999999998</v>
      </c>
      <c r="AV11" s="21"/>
      <c r="AW11" s="22" t="s">
        <v>8</v>
      </c>
      <c r="AX11" s="11">
        <v>38.6</v>
      </c>
      <c r="AY11" s="17">
        <f>AX11*(1-(AX7-25)*(0.003))</f>
        <v>35.589200000000005</v>
      </c>
      <c r="BD11" s="21"/>
      <c r="BE11" s="22" t="s">
        <v>8</v>
      </c>
      <c r="BF11" s="11">
        <v>39</v>
      </c>
      <c r="BG11" s="17">
        <f>BF11*(1-(BF7-25)*(0.003))</f>
        <v>36.075000000000003</v>
      </c>
      <c r="BK11" s="21"/>
      <c r="BL11" s="22" t="s">
        <v>8</v>
      </c>
      <c r="BM11" s="11">
        <v>38.799999999999997</v>
      </c>
      <c r="BN11" s="17">
        <f>BM11*(1-(BM7-25)*(0.003))</f>
        <v>36.355600000000003</v>
      </c>
      <c r="BS11" s="21"/>
      <c r="BT11" s="22" t="s">
        <v>8</v>
      </c>
      <c r="BU11" s="11">
        <v>39.5</v>
      </c>
      <c r="BV11" s="17">
        <f>BU11*(1-(BU7-25)*(0.003))</f>
        <v>37.129999999999995</v>
      </c>
      <c r="CA11" s="21"/>
      <c r="CB11" s="22" t="s">
        <v>8</v>
      </c>
      <c r="CC11" s="11">
        <v>40.299999999999997</v>
      </c>
      <c r="CD11" s="17">
        <f>CC11*(1-(CC7-25)*(0.003))</f>
        <v>38.365599999999993</v>
      </c>
      <c r="CH11" s="21"/>
      <c r="CI11" s="22" t="s">
        <v>8</v>
      </c>
      <c r="CJ11" s="11">
        <v>40.5</v>
      </c>
      <c r="CK11" s="17">
        <f>CJ11*(1-(CJ7-25)*(0.003))</f>
        <v>38.677499999999995</v>
      </c>
      <c r="CO11" s="21"/>
      <c r="CP11" s="22" t="s">
        <v>8</v>
      </c>
      <c r="CQ11" s="11">
        <v>39.9</v>
      </c>
      <c r="CR11" s="17">
        <f>CQ11*(1-(CQ7-25)*(0.003))</f>
        <v>37.745399999999997</v>
      </c>
      <c r="CV11" s="21"/>
      <c r="CW11" s="22" t="s">
        <v>8</v>
      </c>
      <c r="CX11" s="11">
        <v>40.200000000000003</v>
      </c>
      <c r="CY11" s="17">
        <f>CX11*(1-(CX7-25)*(0.003))</f>
        <v>38.149799999999999</v>
      </c>
      <c r="DD11" s="21"/>
      <c r="DE11" s="22" t="s">
        <v>8</v>
      </c>
      <c r="DF11" s="11">
        <v>40.200000000000003</v>
      </c>
      <c r="DG11" s="17">
        <f>DF11*(1-(DF7-25)*(0.003))</f>
        <v>38.511600000000001</v>
      </c>
      <c r="DL11" s="21"/>
      <c r="DM11" s="22" t="s">
        <v>8</v>
      </c>
      <c r="DN11" s="11">
        <v>42</v>
      </c>
      <c r="DO11" s="17">
        <f>DN11*(1-(DN7-25)*(0.003))</f>
        <v>40.74</v>
      </c>
    </row>
    <row r="12" spans="1:120" ht="18.75" thickBot="1" x14ac:dyDescent="0.4">
      <c r="A12" s="23"/>
      <c r="B12" s="24" t="s">
        <v>9</v>
      </c>
      <c r="C12" s="15">
        <f>MAX(B14:B129)</f>
        <v>6.7</v>
      </c>
      <c r="D12" s="19">
        <f>C12*(D8/C8)</f>
        <v>6.043303591168752</v>
      </c>
      <c r="I12" s="23"/>
      <c r="J12" s="24" t="s">
        <v>9</v>
      </c>
      <c r="K12" s="15">
        <f>MAX(J14:J129)</f>
        <v>6.66</v>
      </c>
      <c r="L12" s="19">
        <f>K12*(L8/K8)</f>
        <v>6.121324831181103</v>
      </c>
      <c r="Q12" s="23"/>
      <c r="R12" s="24" t="s">
        <v>9</v>
      </c>
      <c r="S12" s="15">
        <f>MAX(R14:R129)</f>
        <v>6.83</v>
      </c>
      <c r="T12" s="19">
        <f>S12*(T8/S8)</f>
        <v>6.2412566996047438</v>
      </c>
      <c r="X12" s="23"/>
      <c r="Y12" s="24" t="s">
        <v>9</v>
      </c>
      <c r="Z12" s="15">
        <f>MAX(Y14:Y129)</f>
        <v>6.78</v>
      </c>
      <c r="AA12" s="19">
        <f>Z12*(AA8/Z8)</f>
        <v>6.2098469317507421</v>
      </c>
      <c r="AF12" s="23"/>
      <c r="AG12" s="24" t="s">
        <v>9</v>
      </c>
      <c r="AH12" s="15">
        <f>MAX(AG14:AG129)</f>
        <v>6.79</v>
      </c>
      <c r="AI12" s="19">
        <f>AH12*(AI8/AH8)</f>
        <v>6.4609771291406242</v>
      </c>
      <c r="AN12" s="23"/>
      <c r="AO12" s="24" t="s">
        <v>9</v>
      </c>
      <c r="AP12" s="15">
        <f>MAX(AO14:AO129)</f>
        <v>6.86</v>
      </c>
      <c r="AQ12" s="19">
        <f>AP12*(AQ8/AP8)</f>
        <v>6.2224787669801476</v>
      </c>
      <c r="AV12" s="23"/>
      <c r="AW12" s="24" t="s">
        <v>9</v>
      </c>
      <c r="AX12" s="15">
        <f>MAX(AW14:AW129)</f>
        <v>7.07</v>
      </c>
      <c r="AY12" s="19">
        <f>AX12*(AY8/AX8)</f>
        <v>6.3752532074303412</v>
      </c>
      <c r="BD12" s="23"/>
      <c r="BE12" s="24" t="s">
        <v>9</v>
      </c>
      <c r="BF12" s="15">
        <f>MAX(BE14:BE129)</f>
        <v>6.57</v>
      </c>
      <c r="BG12" s="19">
        <f>BF12*(BG8/BF8)</f>
        <v>6.0538287304859377</v>
      </c>
      <c r="BK12" s="23"/>
      <c r="BL12" s="24" t="s">
        <v>9</v>
      </c>
      <c r="BM12" s="15">
        <f>MAX(BL14:BL129)</f>
        <v>6.79</v>
      </c>
      <c r="BN12" s="19">
        <f>BM12*(BN8/BM8)</f>
        <v>6.3792787882031261</v>
      </c>
      <c r="BS12" s="23"/>
      <c r="BT12" s="24" t="s">
        <v>9</v>
      </c>
      <c r="BU12" s="15">
        <f>MAX(BT14:BT129)</f>
        <v>6.49</v>
      </c>
      <c r="BV12" s="19">
        <f>BU12*(BV8/BU8)</f>
        <v>6.3513637707468877</v>
      </c>
      <c r="CA12" s="23"/>
      <c r="CB12" s="24" t="s">
        <v>9</v>
      </c>
      <c r="CC12" s="15">
        <f>MAX(CB14:CB129)</f>
        <v>6.47</v>
      </c>
      <c r="CD12" s="19">
        <f>CC12*(CD8/CC8)</f>
        <v>6.5769774962889658</v>
      </c>
      <c r="CH12" s="23"/>
      <c r="CI12" s="24" t="s">
        <v>9</v>
      </c>
      <c r="CJ12" s="15">
        <f>MAX(CI14:CI129)</f>
        <v>6.45</v>
      </c>
      <c r="CK12" s="19">
        <f>CJ12*(CK8/CJ8)</f>
        <v>6.406022447519085</v>
      </c>
      <c r="CO12" s="23"/>
      <c r="CP12" s="24" t="s">
        <v>9</v>
      </c>
      <c r="CQ12" s="15">
        <f>MAX(CP14:CP129)</f>
        <v>6.5</v>
      </c>
      <c r="CR12" s="19">
        <f>CQ12*(CR8/CQ8)</f>
        <v>6.4952072839342518</v>
      </c>
      <c r="CV12" s="23"/>
      <c r="CW12" s="24" t="s">
        <v>9</v>
      </c>
      <c r="CX12" s="15">
        <f>MAX(CW14:CW129)</f>
        <v>5.97</v>
      </c>
      <c r="CY12" s="19">
        <f>CX12*(CY8/CX8)</f>
        <v>6.9050597047600295</v>
      </c>
      <c r="DD12" s="23"/>
      <c r="DE12" s="24" t="s">
        <v>9</v>
      </c>
      <c r="DF12" s="15">
        <f>MAX(DE14:DE129)</f>
        <v>5.97</v>
      </c>
      <c r="DG12" s="19">
        <f>DF12*(DG8/DF8)</f>
        <v>6.4952805604838719</v>
      </c>
      <c r="DL12" s="23"/>
      <c r="DM12" s="24" t="s">
        <v>9</v>
      </c>
      <c r="DN12" s="15">
        <f>MAX(DM14:DM129)</f>
        <v>5.94</v>
      </c>
      <c r="DO12" s="19">
        <f>DN12*(DO8/DN8)</f>
        <v>6.5208627037049629</v>
      </c>
    </row>
    <row r="13" spans="1:120" ht="18" x14ac:dyDescent="0.35">
      <c r="A13" s="4" t="s">
        <v>12</v>
      </c>
      <c r="B13" s="4" t="s">
        <v>13</v>
      </c>
      <c r="C13" s="4" t="s">
        <v>14</v>
      </c>
      <c r="D13" s="4" t="s">
        <v>15</v>
      </c>
      <c r="E13" s="4" t="s">
        <v>17</v>
      </c>
      <c r="F13" s="4"/>
      <c r="I13" s="4" t="s">
        <v>12</v>
      </c>
      <c r="J13" s="4" t="s">
        <v>13</v>
      </c>
      <c r="K13" s="4" t="s">
        <v>14</v>
      </c>
      <c r="L13" s="4" t="s">
        <v>15</v>
      </c>
      <c r="M13" s="4" t="s">
        <v>17</v>
      </c>
      <c r="Q13" s="4" t="s">
        <v>12</v>
      </c>
      <c r="R13" s="4" t="s">
        <v>13</v>
      </c>
      <c r="S13" s="4" t="s">
        <v>14</v>
      </c>
      <c r="T13" s="4" t="s">
        <v>15</v>
      </c>
      <c r="U13" s="4" t="s">
        <v>17</v>
      </c>
      <c r="X13" s="4" t="s">
        <v>12</v>
      </c>
      <c r="Y13" s="4" t="s">
        <v>13</v>
      </c>
      <c r="Z13" s="4" t="s">
        <v>14</v>
      </c>
      <c r="AA13" s="4" t="s">
        <v>15</v>
      </c>
      <c r="AB13" s="4" t="s">
        <v>17</v>
      </c>
      <c r="AF13" s="4" t="s">
        <v>12</v>
      </c>
      <c r="AG13" s="4" t="s">
        <v>13</v>
      </c>
      <c r="AH13" s="4" t="s">
        <v>14</v>
      </c>
      <c r="AI13" s="4" t="s">
        <v>15</v>
      </c>
      <c r="AJ13" s="4" t="s">
        <v>17</v>
      </c>
      <c r="AN13" s="4" t="s">
        <v>12</v>
      </c>
      <c r="AO13" s="4" t="s">
        <v>13</v>
      </c>
      <c r="AP13" s="4" t="s">
        <v>14</v>
      </c>
      <c r="AQ13" s="4" t="s">
        <v>15</v>
      </c>
      <c r="AR13" s="4" t="s">
        <v>17</v>
      </c>
      <c r="AV13" s="4" t="s">
        <v>12</v>
      </c>
      <c r="AW13" s="4" t="s">
        <v>13</v>
      </c>
      <c r="AX13" s="4" t="s">
        <v>14</v>
      </c>
      <c r="AY13" s="4" t="s">
        <v>15</v>
      </c>
      <c r="AZ13" s="4" t="s">
        <v>17</v>
      </c>
      <c r="BD13" s="4" t="s">
        <v>12</v>
      </c>
      <c r="BE13" s="4" t="s">
        <v>13</v>
      </c>
      <c r="BF13" s="4" t="s">
        <v>14</v>
      </c>
      <c r="BG13" s="4" t="s">
        <v>15</v>
      </c>
      <c r="BH13" s="4" t="s">
        <v>17</v>
      </c>
      <c r="BK13" s="4" t="s">
        <v>12</v>
      </c>
      <c r="BL13" s="4" t="s">
        <v>13</v>
      </c>
      <c r="BM13" s="4" t="s">
        <v>14</v>
      </c>
      <c r="BN13" s="4" t="s">
        <v>15</v>
      </c>
      <c r="BO13" s="4" t="s">
        <v>17</v>
      </c>
      <c r="BS13" s="4" t="s">
        <v>12</v>
      </c>
      <c r="BT13" s="4" t="s">
        <v>13</v>
      </c>
      <c r="BU13" s="4" t="s">
        <v>14</v>
      </c>
      <c r="BV13" s="4" t="s">
        <v>15</v>
      </c>
      <c r="BW13" s="4" t="s">
        <v>17</v>
      </c>
      <c r="CA13" s="4" t="s">
        <v>12</v>
      </c>
      <c r="CB13" s="4" t="s">
        <v>13</v>
      </c>
      <c r="CC13" s="4" t="s">
        <v>14</v>
      </c>
      <c r="CD13" s="4" t="s">
        <v>15</v>
      </c>
      <c r="CE13" s="4" t="s">
        <v>17</v>
      </c>
      <c r="CH13" s="4" t="s">
        <v>12</v>
      </c>
      <c r="CI13" s="4" t="s">
        <v>13</v>
      </c>
      <c r="CJ13" s="4" t="s">
        <v>14</v>
      </c>
      <c r="CK13" s="4" t="s">
        <v>15</v>
      </c>
      <c r="CL13" s="4" t="s">
        <v>17</v>
      </c>
      <c r="CO13" s="4" t="s">
        <v>12</v>
      </c>
      <c r="CP13" s="4" t="s">
        <v>13</v>
      </c>
      <c r="CQ13" s="4" t="s">
        <v>14</v>
      </c>
      <c r="CR13" s="4" t="s">
        <v>15</v>
      </c>
      <c r="CS13" s="4" t="s">
        <v>17</v>
      </c>
      <c r="CV13" s="4" t="s">
        <v>12</v>
      </c>
      <c r="CW13" s="4" t="s">
        <v>13</v>
      </c>
      <c r="CX13" s="4" t="s">
        <v>14</v>
      </c>
      <c r="CY13" s="4" t="s">
        <v>15</v>
      </c>
      <c r="CZ13" s="4" t="s">
        <v>17</v>
      </c>
      <c r="DD13" s="4" t="s">
        <v>12</v>
      </c>
      <c r="DE13" s="4" t="s">
        <v>13</v>
      </c>
      <c r="DF13" s="4" t="s">
        <v>14</v>
      </c>
      <c r="DG13" s="4" t="s">
        <v>15</v>
      </c>
      <c r="DH13" s="4" t="s">
        <v>17</v>
      </c>
      <c r="DL13" s="4" t="s">
        <v>12</v>
      </c>
      <c r="DM13" s="4" t="s">
        <v>13</v>
      </c>
      <c r="DN13" s="4" t="s">
        <v>14</v>
      </c>
      <c r="DO13" s="4" t="s">
        <v>15</v>
      </c>
      <c r="DP13" s="4" t="s">
        <v>17</v>
      </c>
    </row>
    <row r="14" spans="1:120" s="8" customFormat="1" x14ac:dyDescent="0.25">
      <c r="A14" s="8">
        <v>38.1</v>
      </c>
      <c r="B14" s="8">
        <v>0</v>
      </c>
      <c r="C14" s="8">
        <f>A14*(1-($C$7 - 25)*(0.003))</f>
        <v>35.1282</v>
      </c>
      <c r="D14" s="8">
        <f>B14*(1000/1020)</f>
        <v>0</v>
      </c>
      <c r="E14" s="8">
        <f>C14*D14</f>
        <v>0</v>
      </c>
      <c r="I14" s="8">
        <v>38.1</v>
      </c>
      <c r="J14" s="8">
        <v>0</v>
      </c>
      <c r="K14" s="8">
        <f>I14*(1-(51 - 25)*(0.003))</f>
        <v>35.1282</v>
      </c>
      <c r="L14" s="8">
        <f>J14*(1000/1000)</f>
        <v>0</v>
      </c>
      <c r="M14" s="8">
        <f>K14*L14</f>
        <v>0</v>
      </c>
      <c r="Q14" s="8">
        <v>38</v>
      </c>
      <c r="R14" s="8">
        <v>0</v>
      </c>
      <c r="S14" s="8">
        <f>Q14*(1-(51 - 25)*(0.003))</f>
        <v>35.036000000000001</v>
      </c>
      <c r="T14" s="8">
        <f>R14*(1000/1012)</f>
        <v>0</v>
      </c>
      <c r="U14" s="8">
        <f>S14*T14</f>
        <v>0</v>
      </c>
      <c r="X14" s="8">
        <v>37.9</v>
      </c>
      <c r="Y14" s="8">
        <v>0.01</v>
      </c>
      <c r="Z14" s="8">
        <f>X14*(1-(49 - 25)*(0.003))</f>
        <v>35.171199999999999</v>
      </c>
      <c r="AA14" s="8">
        <f>Y14*(1000/1011)</f>
        <v>9.8911968348170138E-3</v>
      </c>
      <c r="AB14" s="8">
        <f>Z14*AA14</f>
        <v>0.34788526211671617</v>
      </c>
      <c r="AF14" s="8">
        <v>38.700000000000003</v>
      </c>
      <c r="AG14" s="8">
        <v>0.01</v>
      </c>
      <c r="AH14" s="8">
        <f>AF14*(1-(42 - 25)*(0.003))</f>
        <v>36.726300000000002</v>
      </c>
      <c r="AI14" s="8">
        <f>AG14*(1000/1000)</f>
        <v>0.01</v>
      </c>
      <c r="AJ14" s="8">
        <f>AH14*AI14</f>
        <v>0.36726300000000001</v>
      </c>
      <c r="AN14" s="8">
        <v>39</v>
      </c>
      <c r="AO14" s="8">
        <v>0</v>
      </c>
      <c r="AP14" s="8">
        <f>AN14*(1-(51 - 25)*(0.003))</f>
        <v>35.957999999999998</v>
      </c>
      <c r="AQ14" s="8">
        <f>AO14*(1000/1015)</f>
        <v>0</v>
      </c>
      <c r="AR14" s="8">
        <f>AP14*AQ14</f>
        <v>0</v>
      </c>
      <c r="AV14" s="8">
        <v>38.6</v>
      </c>
      <c r="AW14" s="8">
        <v>0</v>
      </c>
      <c r="AX14" s="8">
        <f>AV14*(1-(51 - 25)*(0.003))</f>
        <v>35.589200000000005</v>
      </c>
      <c r="AY14" s="8">
        <f>AW14*(1000/1020)</f>
        <v>0</v>
      </c>
      <c r="AZ14" s="8">
        <f>AX14*AY14</f>
        <v>0</v>
      </c>
      <c r="BD14" s="8">
        <v>38.9</v>
      </c>
      <c r="BE14" s="8">
        <v>0.03</v>
      </c>
      <c r="BF14" s="8">
        <f>BD14*(1-(50 - 25)*(0.003))</f>
        <v>35.982500000000002</v>
      </c>
      <c r="BG14" s="8">
        <f>BE14*(1000/1006)</f>
        <v>2.982107355864811E-2</v>
      </c>
      <c r="BH14" s="8">
        <f>BF14*BG14</f>
        <v>1.0730367793240556</v>
      </c>
      <c r="BK14" s="8">
        <v>38.700000000000003</v>
      </c>
      <c r="BL14" s="8">
        <v>0.01</v>
      </c>
      <c r="BM14" s="8">
        <f>BK14*(1-(46 - 25)*(0.003))</f>
        <v>36.261900000000004</v>
      </c>
      <c r="BN14" s="8">
        <f>BL14*(1000/1000)</f>
        <v>0.01</v>
      </c>
      <c r="BO14" s="8">
        <f>BM14*BN14</f>
        <v>0.36261900000000002</v>
      </c>
      <c r="BS14" s="8">
        <v>39.5</v>
      </c>
      <c r="BT14" s="8">
        <v>0</v>
      </c>
      <c r="BU14" s="8">
        <f>BS14*(1-(45 - 25)*(0.003))</f>
        <v>37.129999999999995</v>
      </c>
      <c r="BV14" s="8">
        <f>BT14*(1000/964)</f>
        <v>0</v>
      </c>
      <c r="BW14" s="8">
        <f>BU14*BV14</f>
        <v>0</v>
      </c>
      <c r="CA14" s="8">
        <v>40.299999999999997</v>
      </c>
      <c r="CB14" s="8">
        <v>0.01</v>
      </c>
      <c r="CC14" s="8">
        <f>CA14*(1-(41 - 25)*(0.003))</f>
        <v>38.365599999999993</v>
      </c>
      <c r="CD14" s="8">
        <f>CB14*(1000/940)</f>
        <v>1.0638297872340425E-2</v>
      </c>
      <c r="CE14" s="8">
        <f>CC14*CD14</f>
        <v>0.40814468085106376</v>
      </c>
      <c r="CH14" s="8">
        <v>40.5</v>
      </c>
      <c r="CI14" s="8">
        <v>0</v>
      </c>
      <c r="CJ14" s="8">
        <f>CH14*(1-(40 - 25)*(0.003))</f>
        <v>38.677499999999995</v>
      </c>
      <c r="CK14" s="8">
        <f>CI14*(1000/960)</f>
        <v>0</v>
      </c>
      <c r="CL14" s="8">
        <f>CJ14*CK14</f>
        <v>0</v>
      </c>
      <c r="CO14" s="8">
        <v>40</v>
      </c>
      <c r="CP14" s="8">
        <v>0.02</v>
      </c>
      <c r="CQ14" s="8">
        <f>CO14*(1-(43 - 25)*(0.003))</f>
        <v>37.839999999999996</v>
      </c>
      <c r="CR14" s="8">
        <f>CP14*(1000/943)</f>
        <v>2.1208907741251327E-2</v>
      </c>
      <c r="CS14" s="8">
        <f>CQ14*CR14</f>
        <v>0.80254506892895017</v>
      </c>
      <c r="CV14" s="8">
        <v>40.4</v>
      </c>
      <c r="CW14" s="8">
        <v>0.01</v>
      </c>
      <c r="CX14" s="8">
        <f>CV14*(1-(42 - 25)*(0.003))</f>
        <v>38.339599999999997</v>
      </c>
      <c r="CY14" s="8">
        <f>CW14*(1000/820)</f>
        <v>1.2195121951219513E-2</v>
      </c>
      <c r="CZ14" s="8">
        <f>CX14*CY14</f>
        <v>0.4675560975609756</v>
      </c>
      <c r="DD14" s="8">
        <v>40.4</v>
      </c>
      <c r="DE14" s="8">
        <v>0.01</v>
      </c>
      <c r="DF14" s="8">
        <f>DD14*(1-(39 - 25)*(0.003))</f>
        <v>38.703199999999995</v>
      </c>
      <c r="DG14" s="8">
        <f>DE14*(1000/880)</f>
        <v>1.1363636363636366E-2</v>
      </c>
      <c r="DH14" s="8">
        <f>DF14*DG14</f>
        <v>0.43980909090909093</v>
      </c>
      <c r="DL14" s="8">
        <v>42</v>
      </c>
      <c r="DM14" s="8">
        <v>0</v>
      </c>
      <c r="DN14" s="8">
        <f>DL14*(1-(35 - 25)*(0.003))</f>
        <v>40.74</v>
      </c>
      <c r="DO14" s="8">
        <f>DM14*(1000/884)</f>
        <v>0</v>
      </c>
      <c r="DP14" s="8">
        <f>DN14*DO14</f>
        <v>0</v>
      </c>
    </row>
    <row r="15" spans="1:120" s="8" customFormat="1" x14ac:dyDescent="0.25">
      <c r="A15" s="8">
        <v>38</v>
      </c>
      <c r="B15" s="8">
        <v>0</v>
      </c>
      <c r="C15" s="8">
        <f>A15*(1-($C$7 - 25)*(0.003))</f>
        <v>35.036000000000001</v>
      </c>
      <c r="D15" s="8">
        <f t="shared" ref="D15:D78" si="0">B15*(1000/1020)</f>
        <v>0</v>
      </c>
      <c r="E15" s="8">
        <f t="shared" ref="E15:E78" si="1">C15*D15</f>
        <v>0</v>
      </c>
      <c r="I15" s="8">
        <v>37.9</v>
      </c>
      <c r="J15" s="8">
        <v>0</v>
      </c>
      <c r="K15" s="8">
        <f t="shared" ref="K15:K78" si="2">I15*(1-(51 - 25)*(0.003))</f>
        <v>34.943800000000003</v>
      </c>
      <c r="L15" s="8">
        <f t="shared" ref="L15:L78" si="3">J15*(1000/1000)</f>
        <v>0</v>
      </c>
      <c r="M15" s="8">
        <f t="shared" ref="M15:M78" si="4">K15*L15</f>
        <v>0</v>
      </c>
      <c r="Q15" s="8">
        <v>37.9</v>
      </c>
      <c r="R15" s="8">
        <v>0</v>
      </c>
      <c r="S15" s="8">
        <f t="shared" ref="S15:S78" si="5">Q15*(1-(51 - 25)*(0.003))</f>
        <v>34.943800000000003</v>
      </c>
      <c r="T15" s="8">
        <f t="shared" ref="T15:T78" si="6">R15*(1000/1012)</f>
        <v>0</v>
      </c>
      <c r="U15" s="8">
        <f t="shared" ref="U15:U78" si="7">S15*T15</f>
        <v>0</v>
      </c>
      <c r="X15" s="8">
        <v>37.799999999999997</v>
      </c>
      <c r="Y15" s="8">
        <v>0.02</v>
      </c>
      <c r="Z15" s="8">
        <f t="shared" ref="Z15:Z78" si="8">X15*(1-(49 - 25)*(0.003))</f>
        <v>35.078399999999995</v>
      </c>
      <c r="AA15" s="8">
        <f t="shared" ref="AA15:AA78" si="9">Y15*(1000/1011)</f>
        <v>1.9782393669634028E-2</v>
      </c>
      <c r="AB15" s="8">
        <f t="shared" ref="AB15:AB78" si="10">Z15*AA15</f>
        <v>0.69393471810089014</v>
      </c>
      <c r="AF15" s="8">
        <v>38.799999999999997</v>
      </c>
      <c r="AG15" s="8">
        <v>0.01</v>
      </c>
      <c r="AH15" s="8">
        <f t="shared" ref="AH15:AH78" si="11">AF15*(1-(42 - 25)*(0.003))</f>
        <v>36.821199999999997</v>
      </c>
      <c r="AI15" s="8">
        <f t="shared" ref="AI15:AI78" si="12">AG15*(1000/1000)</f>
        <v>0.01</v>
      </c>
      <c r="AJ15" s="8">
        <f t="shared" ref="AJ15:AJ78" si="13">AH15*AI15</f>
        <v>0.36821199999999998</v>
      </c>
      <c r="AN15" s="8">
        <v>39</v>
      </c>
      <c r="AO15" s="8">
        <v>0</v>
      </c>
      <c r="AP15" s="8">
        <f t="shared" ref="AP15:AP78" si="14">AN15*(1-(51 - 25)*(0.003))</f>
        <v>35.957999999999998</v>
      </c>
      <c r="AQ15" s="8">
        <f t="shared" ref="AQ15:AQ78" si="15">AO15*(1000/1015)</f>
        <v>0</v>
      </c>
      <c r="AR15" s="8">
        <f t="shared" ref="AR15:AR78" si="16">AP15*AQ15</f>
        <v>0</v>
      </c>
      <c r="AV15" s="8">
        <v>38.5</v>
      </c>
      <c r="AW15" s="8">
        <v>0</v>
      </c>
      <c r="AX15" s="8">
        <f t="shared" ref="AX15:AX78" si="17">AV15*(1-(51 - 25)*(0.003))</f>
        <v>35.497</v>
      </c>
      <c r="AY15" s="8">
        <f t="shared" ref="AY15:AY78" si="18">AW15*(1000/1020)</f>
        <v>0</v>
      </c>
      <c r="AZ15" s="8">
        <f t="shared" ref="AZ15:AZ78" si="19">AX15*AY15</f>
        <v>0</v>
      </c>
      <c r="BD15" s="8">
        <v>39</v>
      </c>
      <c r="BE15" s="8">
        <v>0</v>
      </c>
      <c r="BF15" s="8">
        <f t="shared" ref="BF15:BF78" si="20">BD15*(1-(50 - 25)*(0.003))</f>
        <v>36.075000000000003</v>
      </c>
      <c r="BG15" s="8">
        <f t="shared" ref="BG15:BG78" si="21">BE15*(1000/1006)</f>
        <v>0</v>
      </c>
      <c r="BH15" s="8">
        <f t="shared" ref="BH15:BH78" si="22">BF15*BG15</f>
        <v>0</v>
      </c>
      <c r="BK15" s="8">
        <v>38.799999999999997</v>
      </c>
      <c r="BL15" s="8">
        <v>0.01</v>
      </c>
      <c r="BM15" s="8">
        <f t="shared" ref="BM15:BM78" si="23">BK15*(1-(46 - 25)*(0.003))</f>
        <v>36.355600000000003</v>
      </c>
      <c r="BN15" s="8">
        <f t="shared" ref="BN15:BN78" si="24">BL15*(1000/1000)</f>
        <v>0.01</v>
      </c>
      <c r="BO15" s="8">
        <f t="shared" ref="BO15:BO78" si="25">BM15*BN15</f>
        <v>0.36355600000000005</v>
      </c>
      <c r="BS15" s="8">
        <v>39.4</v>
      </c>
      <c r="BT15" s="8">
        <v>0.02</v>
      </c>
      <c r="BU15" s="8">
        <f t="shared" ref="BU15:BU78" si="26">BS15*(1-(45 - 25)*(0.003))</f>
        <v>37.035999999999994</v>
      </c>
      <c r="BV15" s="8">
        <f t="shared" ref="BV15:BV78" si="27">BT15*(1000/964)</f>
        <v>2.0746887966804982E-2</v>
      </c>
      <c r="BW15" s="8">
        <f t="shared" ref="BW15:BW78" si="28">BU15*BV15</f>
        <v>0.76838174273858917</v>
      </c>
      <c r="CA15" s="8">
        <v>40.299999999999997</v>
      </c>
      <c r="CB15" s="8">
        <v>0.02</v>
      </c>
      <c r="CC15" s="8">
        <f t="shared" ref="CC15:CC78" si="29">CA15*(1-(41 - 25)*(0.003))</f>
        <v>38.365599999999993</v>
      </c>
      <c r="CD15" s="8">
        <f t="shared" ref="CD15:CD78" si="30">CB15*(1000/940)</f>
        <v>2.1276595744680851E-2</v>
      </c>
      <c r="CE15" s="8">
        <f t="shared" ref="CE15:CE78" si="31">CC15*CD15</f>
        <v>0.81628936170212751</v>
      </c>
      <c r="CH15" s="8">
        <v>40.299999999999997</v>
      </c>
      <c r="CI15" s="8">
        <v>0.01</v>
      </c>
      <c r="CJ15" s="8">
        <f t="shared" ref="CJ15:CJ78" si="32">CH15*(1-(40 - 25)*(0.003))</f>
        <v>38.486499999999992</v>
      </c>
      <c r="CK15" s="8">
        <f t="shared" ref="CK15:CK78" si="33">CI15*(1000/960)</f>
        <v>1.0416666666666668E-2</v>
      </c>
      <c r="CL15" s="8">
        <f t="shared" ref="CL15:CL78" si="34">CJ15*CK15</f>
        <v>0.40090104166666662</v>
      </c>
      <c r="CO15" s="8">
        <v>39.9</v>
      </c>
      <c r="CP15" s="8">
        <v>0.01</v>
      </c>
      <c r="CQ15" s="8">
        <f t="shared" ref="CQ15:CQ78" si="35">CO15*(1-(43 - 25)*(0.003))</f>
        <v>37.745399999999997</v>
      </c>
      <c r="CR15" s="8">
        <f t="shared" ref="CR15:CR78" si="36">CP15*(1000/943)</f>
        <v>1.0604453870625663E-2</v>
      </c>
      <c r="CS15" s="8">
        <f t="shared" ref="CS15:CS78" si="37">CQ15*CR15</f>
        <v>0.40026935312831385</v>
      </c>
      <c r="CV15" s="8">
        <v>40.1</v>
      </c>
      <c r="CW15" s="8">
        <v>0.01</v>
      </c>
      <c r="CX15" s="8">
        <f t="shared" ref="CX15:CX78" si="38">CV15*(1-(42 - 25)*(0.003))</f>
        <v>38.054899999999996</v>
      </c>
      <c r="CY15" s="8">
        <f t="shared" ref="CY15:CY78" si="39">CW15*(1000/820)</f>
        <v>1.2195121951219513E-2</v>
      </c>
      <c r="CZ15" s="8">
        <f t="shared" ref="CZ15:CZ78" si="40">CX15*CY15</f>
        <v>0.46408414634146339</v>
      </c>
      <c r="DD15" s="8">
        <v>40.1</v>
      </c>
      <c r="DE15" s="8">
        <v>0.01</v>
      </c>
      <c r="DF15" s="8">
        <f t="shared" ref="DF15:DF78" si="41">DD15*(1-(39 - 25)*(0.003))</f>
        <v>38.415799999999997</v>
      </c>
      <c r="DG15" s="8">
        <f t="shared" ref="DG15:DG78" si="42">DE15*(1000/880)</f>
        <v>1.1363636363636366E-2</v>
      </c>
      <c r="DH15" s="8">
        <f t="shared" ref="DH15:DH78" si="43">DF15*DG15</f>
        <v>0.43654318181818186</v>
      </c>
      <c r="DL15" s="8">
        <v>42</v>
      </c>
      <c r="DM15" s="8">
        <v>0</v>
      </c>
      <c r="DN15" s="8">
        <f t="shared" ref="DN15:DN78" si="44">DL15*(1-(35 - 25)*(0.003))</f>
        <v>40.74</v>
      </c>
      <c r="DO15" s="8">
        <f t="shared" ref="DO15:DO78" si="45">DM15*(1000/884)</f>
        <v>0</v>
      </c>
      <c r="DP15" s="8">
        <f t="shared" ref="DP15:DP78" si="46">DN15*DO15</f>
        <v>0</v>
      </c>
    </row>
    <row r="16" spans="1:120" s="8" customFormat="1" x14ac:dyDescent="0.25">
      <c r="A16" s="8">
        <v>38.1</v>
      </c>
      <c r="B16" s="8">
        <v>0.05</v>
      </c>
      <c r="C16" s="8">
        <f>A16*(1-($C$7 - 25)*(0.003))</f>
        <v>35.1282</v>
      </c>
      <c r="D16" s="8">
        <f t="shared" si="0"/>
        <v>4.9019607843137254E-2</v>
      </c>
      <c r="E16" s="8">
        <f t="shared" si="1"/>
        <v>1.721970588235294</v>
      </c>
      <c r="I16" s="8">
        <v>38.1</v>
      </c>
      <c r="J16" s="8">
        <v>0.05</v>
      </c>
      <c r="K16" s="8">
        <f t="shared" si="2"/>
        <v>35.1282</v>
      </c>
      <c r="L16" s="8">
        <f t="shared" si="3"/>
        <v>0.05</v>
      </c>
      <c r="M16" s="8">
        <f t="shared" si="4"/>
        <v>1.75641</v>
      </c>
      <c r="Q16" s="8">
        <v>37.9</v>
      </c>
      <c r="R16" s="8">
        <v>0.03</v>
      </c>
      <c r="S16" s="8">
        <f t="shared" si="5"/>
        <v>34.943800000000003</v>
      </c>
      <c r="T16" s="8">
        <f t="shared" si="6"/>
        <v>2.9644268774703556E-2</v>
      </c>
      <c r="U16" s="8">
        <f t="shared" si="7"/>
        <v>1.0358833992094862</v>
      </c>
      <c r="X16" s="8">
        <v>37.5</v>
      </c>
      <c r="Y16" s="8">
        <v>0.04</v>
      </c>
      <c r="Z16" s="8">
        <f t="shared" si="8"/>
        <v>34.799999999999997</v>
      </c>
      <c r="AA16" s="8">
        <f t="shared" si="9"/>
        <v>3.9564787339268055E-2</v>
      </c>
      <c r="AB16" s="8">
        <f t="shared" si="10"/>
        <v>1.3768545994065282</v>
      </c>
      <c r="AF16" s="8">
        <v>38.799999999999997</v>
      </c>
      <c r="AG16" s="8">
        <v>0.06</v>
      </c>
      <c r="AH16" s="8">
        <f t="shared" si="11"/>
        <v>36.821199999999997</v>
      </c>
      <c r="AI16" s="8">
        <f t="shared" si="12"/>
        <v>0.06</v>
      </c>
      <c r="AJ16" s="8">
        <f t="shared" si="13"/>
        <v>2.2092719999999999</v>
      </c>
      <c r="AN16" s="8">
        <v>38.799999999999997</v>
      </c>
      <c r="AO16" s="8">
        <v>0.04</v>
      </c>
      <c r="AP16" s="8">
        <f t="shared" si="14"/>
        <v>35.773600000000002</v>
      </c>
      <c r="AQ16" s="8">
        <f t="shared" si="15"/>
        <v>3.9408866995073892E-2</v>
      </c>
      <c r="AR16" s="8">
        <f t="shared" si="16"/>
        <v>1.4097970443349754</v>
      </c>
      <c r="AV16" s="8">
        <v>38.5</v>
      </c>
      <c r="AW16" s="8">
        <v>0.05</v>
      </c>
      <c r="AX16" s="8">
        <f t="shared" si="17"/>
        <v>35.497</v>
      </c>
      <c r="AY16" s="8">
        <f t="shared" si="18"/>
        <v>4.9019607843137254E-2</v>
      </c>
      <c r="AZ16" s="8">
        <f t="shared" si="19"/>
        <v>1.7400490196078431</v>
      </c>
      <c r="BD16" s="8">
        <v>39</v>
      </c>
      <c r="BE16" s="8">
        <v>7.0000000000000007E-2</v>
      </c>
      <c r="BF16" s="8">
        <f t="shared" si="20"/>
        <v>36.075000000000003</v>
      </c>
      <c r="BG16" s="8">
        <f t="shared" si="21"/>
        <v>6.9582504970178941E-2</v>
      </c>
      <c r="BH16" s="8">
        <f t="shared" si="22"/>
        <v>2.5101888667992056</v>
      </c>
      <c r="BK16" s="8">
        <v>38.799999999999997</v>
      </c>
      <c r="BL16" s="8">
        <v>0.06</v>
      </c>
      <c r="BM16" s="8">
        <f t="shared" si="23"/>
        <v>36.355600000000003</v>
      </c>
      <c r="BN16" s="8">
        <f t="shared" si="24"/>
        <v>0.06</v>
      </c>
      <c r="BO16" s="8">
        <f t="shared" si="25"/>
        <v>2.1813359999999999</v>
      </c>
      <c r="BS16" s="8">
        <v>39.4</v>
      </c>
      <c r="BT16" s="8">
        <v>0.05</v>
      </c>
      <c r="BU16" s="8">
        <f t="shared" si="26"/>
        <v>37.035999999999994</v>
      </c>
      <c r="BV16" s="8">
        <f t="shared" si="27"/>
        <v>5.1867219917012458E-2</v>
      </c>
      <c r="BW16" s="8">
        <f t="shared" si="28"/>
        <v>1.9209543568464731</v>
      </c>
      <c r="CA16" s="8">
        <v>40.6</v>
      </c>
      <c r="CB16" s="8">
        <v>0.06</v>
      </c>
      <c r="CC16" s="8">
        <f t="shared" si="29"/>
        <v>38.651200000000003</v>
      </c>
      <c r="CD16" s="8">
        <f t="shared" si="30"/>
        <v>6.3829787234042548E-2</v>
      </c>
      <c r="CE16" s="8">
        <f t="shared" si="31"/>
        <v>2.4670978723404255</v>
      </c>
      <c r="CH16" s="8">
        <v>40.4</v>
      </c>
      <c r="CI16" s="8">
        <v>7.0000000000000007E-2</v>
      </c>
      <c r="CJ16" s="8">
        <f t="shared" si="32"/>
        <v>38.581999999999994</v>
      </c>
      <c r="CK16" s="8">
        <f t="shared" si="33"/>
        <v>7.2916666666666685E-2</v>
      </c>
      <c r="CL16" s="8">
        <f t="shared" si="34"/>
        <v>2.8132708333333336</v>
      </c>
      <c r="CO16" s="8">
        <v>39.799999999999997</v>
      </c>
      <c r="CP16" s="8">
        <v>0.06</v>
      </c>
      <c r="CQ16" s="8">
        <f t="shared" si="35"/>
        <v>37.650799999999997</v>
      </c>
      <c r="CR16" s="8">
        <f t="shared" si="36"/>
        <v>6.362672322375397E-2</v>
      </c>
      <c r="CS16" s="8">
        <f t="shared" si="37"/>
        <v>2.3955970307529157</v>
      </c>
      <c r="CV16" s="8">
        <v>40.200000000000003</v>
      </c>
      <c r="CW16" s="8">
        <v>0</v>
      </c>
      <c r="CX16" s="8">
        <f t="shared" si="38"/>
        <v>38.149799999999999</v>
      </c>
      <c r="CY16" s="8">
        <f t="shared" si="39"/>
        <v>0</v>
      </c>
      <c r="CZ16" s="8">
        <f t="shared" si="40"/>
        <v>0</v>
      </c>
      <c r="DD16" s="8">
        <v>40.200000000000003</v>
      </c>
      <c r="DE16" s="8">
        <v>0</v>
      </c>
      <c r="DF16" s="8">
        <f t="shared" si="41"/>
        <v>38.511600000000001</v>
      </c>
      <c r="DG16" s="8">
        <f t="shared" si="42"/>
        <v>0</v>
      </c>
      <c r="DH16" s="8">
        <f t="shared" si="43"/>
        <v>0</v>
      </c>
      <c r="DL16" s="8">
        <v>42</v>
      </c>
      <c r="DM16" s="8">
        <v>0</v>
      </c>
      <c r="DN16" s="8">
        <f t="shared" si="44"/>
        <v>40.74</v>
      </c>
      <c r="DO16" s="8">
        <f t="shared" si="45"/>
        <v>0</v>
      </c>
      <c r="DP16" s="8">
        <f t="shared" si="46"/>
        <v>0</v>
      </c>
    </row>
    <row r="17" spans="1:120" s="8" customFormat="1" x14ac:dyDescent="0.25">
      <c r="A17" s="8">
        <v>37.4</v>
      </c>
      <c r="B17" s="8">
        <v>0.28999999999999998</v>
      </c>
      <c r="C17" s="8">
        <f>A17*(1-($C$7 - 25)*(0.003))</f>
        <v>34.482799999999997</v>
      </c>
      <c r="D17" s="8">
        <f t="shared" si="0"/>
        <v>0.28431372549019607</v>
      </c>
      <c r="E17" s="8">
        <f t="shared" si="1"/>
        <v>9.8039333333333314</v>
      </c>
      <c r="I17" s="8">
        <v>37.5</v>
      </c>
      <c r="J17" s="8">
        <v>0.28999999999999998</v>
      </c>
      <c r="K17" s="8">
        <f t="shared" si="2"/>
        <v>34.575000000000003</v>
      </c>
      <c r="L17" s="8">
        <f t="shared" si="3"/>
        <v>0.28999999999999998</v>
      </c>
      <c r="M17" s="8">
        <f t="shared" si="4"/>
        <v>10.02675</v>
      </c>
      <c r="Q17" s="8">
        <v>37.4</v>
      </c>
      <c r="R17" s="8">
        <v>0.28000000000000003</v>
      </c>
      <c r="S17" s="8">
        <f t="shared" si="5"/>
        <v>34.482799999999997</v>
      </c>
      <c r="T17" s="8">
        <f t="shared" si="6"/>
        <v>0.27667984189723321</v>
      </c>
      <c r="U17" s="8">
        <f t="shared" si="7"/>
        <v>9.5406956521739126</v>
      </c>
      <c r="X17" s="8">
        <v>37.200000000000003</v>
      </c>
      <c r="Y17" s="8">
        <v>0.32</v>
      </c>
      <c r="Z17" s="8">
        <f t="shared" si="8"/>
        <v>34.521599999999999</v>
      </c>
      <c r="AA17" s="8">
        <f t="shared" si="9"/>
        <v>0.31651829871414444</v>
      </c>
      <c r="AB17" s="8">
        <f t="shared" si="10"/>
        <v>10.926718100890209</v>
      </c>
      <c r="AF17" s="8">
        <v>38.200000000000003</v>
      </c>
      <c r="AG17" s="8">
        <v>0.32</v>
      </c>
      <c r="AH17" s="8">
        <f t="shared" si="11"/>
        <v>36.251800000000003</v>
      </c>
      <c r="AI17" s="8">
        <f t="shared" si="12"/>
        <v>0.32</v>
      </c>
      <c r="AJ17" s="8">
        <f t="shared" si="13"/>
        <v>11.600576000000002</v>
      </c>
      <c r="AN17" s="8">
        <v>38.4</v>
      </c>
      <c r="AO17" s="8">
        <v>0.3</v>
      </c>
      <c r="AP17" s="8">
        <f t="shared" si="14"/>
        <v>35.404800000000002</v>
      </c>
      <c r="AQ17" s="8">
        <f t="shared" si="15"/>
        <v>0.29556650246305416</v>
      </c>
      <c r="AR17" s="8">
        <f t="shared" si="16"/>
        <v>10.464472906403941</v>
      </c>
      <c r="AV17" s="8">
        <v>37.9</v>
      </c>
      <c r="AW17" s="8">
        <v>0.27</v>
      </c>
      <c r="AX17" s="8">
        <f t="shared" si="17"/>
        <v>34.943800000000003</v>
      </c>
      <c r="AY17" s="8">
        <f t="shared" si="18"/>
        <v>0.26470588235294118</v>
      </c>
      <c r="AZ17" s="8">
        <f t="shared" si="19"/>
        <v>9.249829411764706</v>
      </c>
      <c r="BD17" s="8">
        <v>38.4</v>
      </c>
      <c r="BE17" s="8">
        <v>0.3</v>
      </c>
      <c r="BF17" s="8">
        <f t="shared" si="20"/>
        <v>35.520000000000003</v>
      </c>
      <c r="BG17" s="8">
        <f t="shared" si="21"/>
        <v>0.29821073558648109</v>
      </c>
      <c r="BH17" s="8">
        <f t="shared" si="22"/>
        <v>10.592445328031809</v>
      </c>
      <c r="BK17" s="8">
        <v>38.200000000000003</v>
      </c>
      <c r="BL17" s="8">
        <v>0.32</v>
      </c>
      <c r="BM17" s="8">
        <f t="shared" si="23"/>
        <v>35.793400000000005</v>
      </c>
      <c r="BN17" s="8">
        <f t="shared" si="24"/>
        <v>0.32</v>
      </c>
      <c r="BO17" s="8">
        <f t="shared" si="25"/>
        <v>11.453888000000003</v>
      </c>
      <c r="BS17" s="8">
        <v>38.799999999999997</v>
      </c>
      <c r="BT17" s="8">
        <v>0.28000000000000003</v>
      </c>
      <c r="BU17" s="8">
        <f t="shared" si="26"/>
        <v>36.471999999999994</v>
      </c>
      <c r="BV17" s="8">
        <f t="shared" si="27"/>
        <v>0.29045643153526979</v>
      </c>
      <c r="BW17" s="8">
        <f t="shared" si="28"/>
        <v>10.593526970954358</v>
      </c>
      <c r="CA17" s="8">
        <v>39.6</v>
      </c>
      <c r="CB17" s="8">
        <v>0.28999999999999998</v>
      </c>
      <c r="CC17" s="8">
        <f t="shared" si="29"/>
        <v>37.699199999999998</v>
      </c>
      <c r="CD17" s="8">
        <f t="shared" si="30"/>
        <v>0.30851063829787229</v>
      </c>
      <c r="CE17" s="8">
        <f t="shared" si="31"/>
        <v>11.630604255319145</v>
      </c>
      <c r="CH17" s="8">
        <v>39.700000000000003</v>
      </c>
      <c r="CI17" s="8">
        <v>0.31</v>
      </c>
      <c r="CJ17" s="8">
        <f t="shared" si="32"/>
        <v>37.913499999999999</v>
      </c>
      <c r="CK17" s="8">
        <f t="shared" si="33"/>
        <v>0.32291666666666669</v>
      </c>
      <c r="CL17" s="8">
        <f t="shared" si="34"/>
        <v>12.242901041666666</v>
      </c>
      <c r="CO17" s="8">
        <v>39.299999999999997</v>
      </c>
      <c r="CP17" s="8">
        <v>0.28999999999999998</v>
      </c>
      <c r="CQ17" s="8">
        <f t="shared" si="35"/>
        <v>37.177799999999998</v>
      </c>
      <c r="CR17" s="8">
        <f t="shared" si="36"/>
        <v>0.30752916224814419</v>
      </c>
      <c r="CS17" s="8">
        <f t="shared" si="37"/>
        <v>11.433257688229055</v>
      </c>
      <c r="CV17" s="8">
        <v>39.700000000000003</v>
      </c>
      <c r="CW17" s="8">
        <v>0.26</v>
      </c>
      <c r="CX17" s="8">
        <f t="shared" si="38"/>
        <v>37.6753</v>
      </c>
      <c r="CY17" s="8">
        <f t="shared" si="39"/>
        <v>0.31707317073170732</v>
      </c>
      <c r="CZ17" s="8">
        <f t="shared" si="40"/>
        <v>11.945826829268293</v>
      </c>
      <c r="DD17" s="8">
        <v>39.700000000000003</v>
      </c>
      <c r="DE17" s="8">
        <v>0.26</v>
      </c>
      <c r="DF17" s="8">
        <f t="shared" si="41"/>
        <v>38.032600000000002</v>
      </c>
      <c r="DG17" s="8">
        <f t="shared" si="42"/>
        <v>0.29545454545454547</v>
      </c>
      <c r="DH17" s="8">
        <f t="shared" si="43"/>
        <v>11.236904545454546</v>
      </c>
      <c r="DL17" s="8">
        <v>41.4</v>
      </c>
      <c r="DM17" s="8">
        <v>0.24</v>
      </c>
      <c r="DN17" s="8">
        <f t="shared" si="44"/>
        <v>40.157999999999994</v>
      </c>
      <c r="DO17" s="8">
        <f t="shared" si="45"/>
        <v>0.27149321266968324</v>
      </c>
      <c r="DP17" s="8">
        <f t="shared" si="46"/>
        <v>10.902624434389137</v>
      </c>
    </row>
    <row r="18" spans="1:120" s="8" customFormat="1" x14ac:dyDescent="0.25">
      <c r="A18" s="8">
        <v>37.200000000000003</v>
      </c>
      <c r="B18" s="8">
        <v>0.38</v>
      </c>
      <c r="C18" s="8">
        <f>A18*(1-($C$7 - 25)*(0.003))</f>
        <v>34.298400000000001</v>
      </c>
      <c r="D18" s="8">
        <f t="shared" si="0"/>
        <v>0.37254901960784315</v>
      </c>
      <c r="E18" s="8">
        <f t="shared" si="1"/>
        <v>12.777835294117647</v>
      </c>
      <c r="I18" s="8">
        <v>37.4</v>
      </c>
      <c r="J18" s="8">
        <v>0.38</v>
      </c>
      <c r="K18" s="8">
        <f t="shared" si="2"/>
        <v>34.482799999999997</v>
      </c>
      <c r="L18" s="8">
        <f t="shared" si="3"/>
        <v>0.38</v>
      </c>
      <c r="M18" s="8">
        <f t="shared" si="4"/>
        <v>13.103463999999999</v>
      </c>
      <c r="Q18" s="8">
        <v>37.1</v>
      </c>
      <c r="R18" s="8">
        <v>0.36</v>
      </c>
      <c r="S18" s="8">
        <f t="shared" si="5"/>
        <v>34.206200000000003</v>
      </c>
      <c r="T18" s="8">
        <f t="shared" si="6"/>
        <v>0.35573122529644263</v>
      </c>
      <c r="U18" s="8">
        <f t="shared" si="7"/>
        <v>12.168213438735178</v>
      </c>
      <c r="X18" s="8">
        <v>37.1</v>
      </c>
      <c r="Y18" s="8">
        <v>0.39</v>
      </c>
      <c r="Z18" s="8">
        <f t="shared" si="8"/>
        <v>34.428799999999995</v>
      </c>
      <c r="AA18" s="8">
        <f t="shared" si="9"/>
        <v>0.38575667655786355</v>
      </c>
      <c r="AB18" s="8">
        <f t="shared" si="10"/>
        <v>13.281139465875372</v>
      </c>
      <c r="AF18" s="8">
        <v>38.1</v>
      </c>
      <c r="AG18" s="8">
        <v>0.38</v>
      </c>
      <c r="AH18" s="8">
        <f t="shared" si="11"/>
        <v>36.1569</v>
      </c>
      <c r="AI18" s="8">
        <f t="shared" si="12"/>
        <v>0.38</v>
      </c>
      <c r="AJ18" s="8">
        <f t="shared" si="13"/>
        <v>13.739622000000001</v>
      </c>
      <c r="AN18" s="8">
        <v>38.200000000000003</v>
      </c>
      <c r="AO18" s="8">
        <v>0.38</v>
      </c>
      <c r="AP18" s="8">
        <f t="shared" si="14"/>
        <v>35.220400000000005</v>
      </c>
      <c r="AQ18" s="8">
        <f t="shared" si="15"/>
        <v>0.37438423645320196</v>
      </c>
      <c r="AR18" s="8">
        <f t="shared" si="16"/>
        <v>13.185962561576357</v>
      </c>
      <c r="AV18" s="8">
        <v>37.700000000000003</v>
      </c>
      <c r="AW18" s="8">
        <v>0.36</v>
      </c>
      <c r="AX18" s="8">
        <f t="shared" si="17"/>
        <v>34.759400000000007</v>
      </c>
      <c r="AY18" s="8">
        <f t="shared" si="18"/>
        <v>0.3529411764705882</v>
      </c>
      <c r="AZ18" s="8">
        <f t="shared" si="19"/>
        <v>12.268023529411765</v>
      </c>
      <c r="BD18" s="8">
        <v>38.1</v>
      </c>
      <c r="BE18" s="8">
        <v>0.39</v>
      </c>
      <c r="BF18" s="8">
        <f t="shared" si="20"/>
        <v>35.2425</v>
      </c>
      <c r="BG18" s="8">
        <f t="shared" si="21"/>
        <v>0.38767395626242546</v>
      </c>
      <c r="BH18" s="8">
        <f t="shared" si="22"/>
        <v>13.662599403578529</v>
      </c>
      <c r="BK18" s="8">
        <v>38.1</v>
      </c>
      <c r="BL18" s="8">
        <v>0.38</v>
      </c>
      <c r="BM18" s="8">
        <f t="shared" si="23"/>
        <v>35.6997</v>
      </c>
      <c r="BN18" s="8">
        <f t="shared" si="24"/>
        <v>0.38</v>
      </c>
      <c r="BO18" s="8">
        <f t="shared" si="25"/>
        <v>13.565886000000001</v>
      </c>
      <c r="BS18" s="8">
        <v>38.700000000000003</v>
      </c>
      <c r="BT18" s="8">
        <v>0.37</v>
      </c>
      <c r="BU18" s="8">
        <f t="shared" si="26"/>
        <v>36.378</v>
      </c>
      <c r="BV18" s="8">
        <f t="shared" si="27"/>
        <v>0.38381742738589214</v>
      </c>
      <c r="BW18" s="8">
        <f t="shared" si="28"/>
        <v>13.962510373443985</v>
      </c>
      <c r="CA18" s="8">
        <v>39.4</v>
      </c>
      <c r="CB18" s="8">
        <v>0.38</v>
      </c>
      <c r="CC18" s="8">
        <f t="shared" si="29"/>
        <v>37.508799999999994</v>
      </c>
      <c r="CD18" s="8">
        <f t="shared" si="30"/>
        <v>0.40425531914893614</v>
      </c>
      <c r="CE18" s="8">
        <f t="shared" si="31"/>
        <v>15.163131914893613</v>
      </c>
      <c r="CH18" s="8">
        <v>39.6</v>
      </c>
      <c r="CI18" s="8">
        <v>0.4</v>
      </c>
      <c r="CJ18" s="8">
        <f t="shared" si="32"/>
        <v>37.817999999999998</v>
      </c>
      <c r="CK18" s="8">
        <f t="shared" si="33"/>
        <v>0.41666666666666674</v>
      </c>
      <c r="CL18" s="8">
        <f t="shared" si="34"/>
        <v>15.757500000000002</v>
      </c>
      <c r="CO18" s="8">
        <v>39.1</v>
      </c>
      <c r="CP18" s="8">
        <v>0.38</v>
      </c>
      <c r="CQ18" s="8">
        <f t="shared" si="35"/>
        <v>36.988599999999998</v>
      </c>
      <c r="CR18" s="8">
        <f t="shared" si="36"/>
        <v>0.40296924708377518</v>
      </c>
      <c r="CS18" s="8">
        <f t="shared" si="37"/>
        <v>14.905268292682926</v>
      </c>
      <c r="CV18" s="8">
        <v>39.4</v>
      </c>
      <c r="CW18" s="8">
        <v>0.32</v>
      </c>
      <c r="CX18" s="8">
        <f t="shared" si="38"/>
        <v>37.390599999999999</v>
      </c>
      <c r="CY18" s="8">
        <f t="shared" si="39"/>
        <v>0.3902439024390244</v>
      </c>
      <c r="CZ18" s="8">
        <f t="shared" si="40"/>
        <v>14.591453658536585</v>
      </c>
      <c r="DD18" s="8">
        <v>39.4</v>
      </c>
      <c r="DE18" s="8">
        <v>0.32</v>
      </c>
      <c r="DF18" s="8">
        <f t="shared" si="41"/>
        <v>37.745199999999997</v>
      </c>
      <c r="DG18" s="8">
        <f t="shared" si="42"/>
        <v>0.3636363636363637</v>
      </c>
      <c r="DH18" s="8">
        <f t="shared" si="43"/>
        <v>13.725527272727273</v>
      </c>
      <c r="DL18" s="8">
        <v>41.2</v>
      </c>
      <c r="DM18" s="8">
        <v>0.34</v>
      </c>
      <c r="DN18" s="8">
        <f t="shared" si="44"/>
        <v>39.963999999999999</v>
      </c>
      <c r="DO18" s="8">
        <f t="shared" si="45"/>
        <v>0.38461538461538464</v>
      </c>
      <c r="DP18" s="8">
        <f t="shared" si="46"/>
        <v>15.370769230769231</v>
      </c>
    </row>
    <row r="19" spans="1:120" s="8" customFormat="1" x14ac:dyDescent="0.25">
      <c r="A19" s="8">
        <v>37.1</v>
      </c>
      <c r="B19" s="8">
        <v>0.47</v>
      </c>
      <c r="C19" s="8">
        <f>A19*(1-($C$7 - 25)*(0.003))</f>
        <v>34.206200000000003</v>
      </c>
      <c r="D19" s="8">
        <f t="shared" si="0"/>
        <v>0.46078431372549017</v>
      </c>
      <c r="E19" s="8">
        <f t="shared" si="1"/>
        <v>15.761680392156864</v>
      </c>
      <c r="I19" s="8">
        <v>37.1</v>
      </c>
      <c r="J19" s="8">
        <v>0.46</v>
      </c>
      <c r="K19" s="8">
        <f t="shared" si="2"/>
        <v>34.206200000000003</v>
      </c>
      <c r="L19" s="8">
        <f t="shared" si="3"/>
        <v>0.46</v>
      </c>
      <c r="M19" s="8">
        <f t="shared" si="4"/>
        <v>15.734852000000002</v>
      </c>
      <c r="Q19" s="8">
        <v>36.799999999999997</v>
      </c>
      <c r="R19" s="8">
        <v>0.46</v>
      </c>
      <c r="S19" s="8">
        <f t="shared" si="5"/>
        <v>33.929600000000001</v>
      </c>
      <c r="T19" s="8">
        <f t="shared" si="6"/>
        <v>0.45454545454545453</v>
      </c>
      <c r="U19" s="8">
        <f t="shared" si="7"/>
        <v>15.422545454545455</v>
      </c>
      <c r="X19" s="8">
        <v>36.799999999999997</v>
      </c>
      <c r="Y19" s="8">
        <v>0.48</v>
      </c>
      <c r="Z19" s="8">
        <f t="shared" si="8"/>
        <v>34.150399999999998</v>
      </c>
      <c r="AA19" s="8">
        <f t="shared" si="9"/>
        <v>0.47477744807121663</v>
      </c>
      <c r="AB19" s="8">
        <f t="shared" si="10"/>
        <v>16.213839762611276</v>
      </c>
      <c r="AF19" s="8">
        <v>37.9</v>
      </c>
      <c r="AG19" s="8">
        <v>0.47</v>
      </c>
      <c r="AH19" s="8">
        <f t="shared" si="11"/>
        <v>35.967099999999995</v>
      </c>
      <c r="AI19" s="8">
        <f t="shared" si="12"/>
        <v>0.47</v>
      </c>
      <c r="AJ19" s="8">
        <f t="shared" si="13"/>
        <v>16.904536999999998</v>
      </c>
      <c r="AN19" s="8">
        <v>38.1</v>
      </c>
      <c r="AO19" s="8">
        <v>0.47</v>
      </c>
      <c r="AP19" s="8">
        <f t="shared" si="14"/>
        <v>35.1282</v>
      </c>
      <c r="AQ19" s="8">
        <f t="shared" si="15"/>
        <v>0.46305418719211822</v>
      </c>
      <c r="AR19" s="8">
        <f t="shared" si="16"/>
        <v>16.266260098522167</v>
      </c>
      <c r="AV19" s="8">
        <v>37.700000000000003</v>
      </c>
      <c r="AW19" s="8">
        <v>0.45</v>
      </c>
      <c r="AX19" s="8">
        <f t="shared" si="17"/>
        <v>34.759400000000007</v>
      </c>
      <c r="AY19" s="8">
        <f t="shared" si="18"/>
        <v>0.44117647058823528</v>
      </c>
      <c r="AZ19" s="8">
        <f t="shared" si="19"/>
        <v>15.335029411764708</v>
      </c>
      <c r="BD19" s="8">
        <v>37.9</v>
      </c>
      <c r="BE19" s="8">
        <v>0.48</v>
      </c>
      <c r="BF19" s="8">
        <f t="shared" si="20"/>
        <v>35.057499999999997</v>
      </c>
      <c r="BG19" s="8">
        <f t="shared" si="21"/>
        <v>0.47713717693836977</v>
      </c>
      <c r="BH19" s="8">
        <f t="shared" si="22"/>
        <v>16.727236580516898</v>
      </c>
      <c r="BK19" s="8">
        <v>37.9</v>
      </c>
      <c r="BL19" s="8">
        <v>0.47</v>
      </c>
      <c r="BM19" s="8">
        <f t="shared" si="23"/>
        <v>35.512300000000003</v>
      </c>
      <c r="BN19" s="8">
        <f t="shared" si="24"/>
        <v>0.47</v>
      </c>
      <c r="BO19" s="8">
        <f t="shared" si="25"/>
        <v>16.690781000000001</v>
      </c>
      <c r="BS19" s="8">
        <v>38.5</v>
      </c>
      <c r="BT19" s="8">
        <v>0.46</v>
      </c>
      <c r="BU19" s="8">
        <f t="shared" si="26"/>
        <v>36.19</v>
      </c>
      <c r="BV19" s="8">
        <f t="shared" si="27"/>
        <v>0.4771784232365146</v>
      </c>
      <c r="BW19" s="8">
        <f t="shared" si="28"/>
        <v>17.269087136929464</v>
      </c>
      <c r="CA19" s="8">
        <v>39.299999999999997</v>
      </c>
      <c r="CB19" s="8">
        <v>0.48</v>
      </c>
      <c r="CC19" s="8">
        <f t="shared" si="29"/>
        <v>37.413599999999995</v>
      </c>
      <c r="CD19" s="8">
        <f t="shared" si="30"/>
        <v>0.51063829787234039</v>
      </c>
      <c r="CE19" s="8">
        <f t="shared" si="31"/>
        <v>19.104817021276592</v>
      </c>
      <c r="CH19" s="8">
        <v>39.299999999999997</v>
      </c>
      <c r="CI19" s="8">
        <v>0.48</v>
      </c>
      <c r="CJ19" s="8">
        <f t="shared" si="32"/>
        <v>37.531499999999994</v>
      </c>
      <c r="CK19" s="8">
        <f t="shared" si="33"/>
        <v>0.5</v>
      </c>
      <c r="CL19" s="8">
        <f t="shared" si="34"/>
        <v>18.765749999999997</v>
      </c>
      <c r="CO19" s="8">
        <v>38.799999999999997</v>
      </c>
      <c r="CP19" s="8">
        <v>0.48</v>
      </c>
      <c r="CQ19" s="8">
        <f t="shared" si="35"/>
        <v>36.704799999999999</v>
      </c>
      <c r="CR19" s="8">
        <f t="shared" si="36"/>
        <v>0.50901378579003176</v>
      </c>
      <c r="CS19" s="8">
        <f t="shared" si="37"/>
        <v>18.683249204665955</v>
      </c>
      <c r="CV19" s="8">
        <v>39.299999999999997</v>
      </c>
      <c r="CW19" s="8">
        <v>0.4</v>
      </c>
      <c r="CX19" s="8">
        <f t="shared" si="38"/>
        <v>37.295699999999997</v>
      </c>
      <c r="CY19" s="8">
        <f t="shared" si="39"/>
        <v>0.48780487804878048</v>
      </c>
      <c r="CZ19" s="8">
        <f t="shared" si="40"/>
        <v>18.193024390243899</v>
      </c>
      <c r="DD19" s="8">
        <v>39.299999999999997</v>
      </c>
      <c r="DE19" s="8">
        <v>0.4</v>
      </c>
      <c r="DF19" s="8">
        <f t="shared" si="41"/>
        <v>37.649399999999993</v>
      </c>
      <c r="DG19" s="8">
        <f t="shared" si="42"/>
        <v>0.45454545454545459</v>
      </c>
      <c r="DH19" s="8">
        <f t="shared" si="43"/>
        <v>17.113363636363633</v>
      </c>
      <c r="DL19" s="8">
        <v>41.1</v>
      </c>
      <c r="DM19" s="8">
        <v>0.4</v>
      </c>
      <c r="DN19" s="8">
        <f t="shared" si="44"/>
        <v>39.866999999999997</v>
      </c>
      <c r="DO19" s="8">
        <f t="shared" si="45"/>
        <v>0.45248868778280543</v>
      </c>
      <c r="DP19" s="8">
        <f t="shared" si="46"/>
        <v>18.039366515837102</v>
      </c>
    </row>
    <row r="20" spans="1:120" s="8" customFormat="1" x14ac:dyDescent="0.25">
      <c r="A20" s="8">
        <v>36.9</v>
      </c>
      <c r="B20" s="8">
        <v>0.56000000000000005</v>
      </c>
      <c r="C20" s="8">
        <f>A20*(1-($C$7 - 25)*(0.003))</f>
        <v>34.021799999999999</v>
      </c>
      <c r="D20" s="8">
        <f t="shared" si="0"/>
        <v>0.5490196078431373</v>
      </c>
      <c r="E20" s="8">
        <f t="shared" si="1"/>
        <v>18.678635294117647</v>
      </c>
      <c r="I20" s="8">
        <v>36.9</v>
      </c>
      <c r="J20" s="8">
        <v>0.59</v>
      </c>
      <c r="K20" s="8">
        <f t="shared" si="2"/>
        <v>34.021799999999999</v>
      </c>
      <c r="L20" s="8">
        <f t="shared" si="3"/>
        <v>0.59</v>
      </c>
      <c r="M20" s="8">
        <f t="shared" si="4"/>
        <v>20.072861999999997</v>
      </c>
      <c r="Q20" s="8">
        <v>36.6</v>
      </c>
      <c r="R20" s="8">
        <v>0.56999999999999995</v>
      </c>
      <c r="S20" s="8">
        <f t="shared" si="5"/>
        <v>33.745200000000004</v>
      </c>
      <c r="T20" s="8">
        <f t="shared" si="6"/>
        <v>0.56324110671936756</v>
      </c>
      <c r="U20" s="8">
        <f t="shared" si="7"/>
        <v>19.006683794466404</v>
      </c>
      <c r="X20" s="8">
        <v>36.6</v>
      </c>
      <c r="Y20" s="8">
        <v>0.57999999999999996</v>
      </c>
      <c r="Z20" s="8">
        <f t="shared" si="8"/>
        <v>33.964799999999997</v>
      </c>
      <c r="AA20" s="8">
        <f t="shared" si="9"/>
        <v>0.57368941641938676</v>
      </c>
      <c r="AB20" s="8">
        <f t="shared" si="10"/>
        <v>19.485246290801186</v>
      </c>
      <c r="AF20" s="8">
        <v>37.700000000000003</v>
      </c>
      <c r="AG20" s="8">
        <v>0.57999999999999996</v>
      </c>
      <c r="AH20" s="8">
        <f t="shared" si="11"/>
        <v>35.777300000000004</v>
      </c>
      <c r="AI20" s="8">
        <f t="shared" si="12"/>
        <v>0.57999999999999996</v>
      </c>
      <c r="AJ20" s="8">
        <f t="shared" si="13"/>
        <v>20.750834000000001</v>
      </c>
      <c r="AN20" s="8">
        <v>37.9</v>
      </c>
      <c r="AO20" s="8">
        <v>0.56999999999999995</v>
      </c>
      <c r="AP20" s="8">
        <f t="shared" si="14"/>
        <v>34.943800000000003</v>
      </c>
      <c r="AQ20" s="8">
        <f t="shared" si="15"/>
        <v>0.56157635467980294</v>
      </c>
      <c r="AR20" s="8">
        <f t="shared" si="16"/>
        <v>19.623611822660099</v>
      </c>
      <c r="AV20" s="8">
        <v>37.4</v>
      </c>
      <c r="AW20" s="8">
        <v>0.55000000000000004</v>
      </c>
      <c r="AX20" s="8">
        <f t="shared" si="17"/>
        <v>34.482799999999997</v>
      </c>
      <c r="AY20" s="8">
        <f t="shared" si="18"/>
        <v>0.53921568627450978</v>
      </c>
      <c r="AZ20" s="8">
        <f t="shared" si="19"/>
        <v>18.593666666666664</v>
      </c>
      <c r="BD20" s="8">
        <v>37.700000000000003</v>
      </c>
      <c r="BE20" s="8">
        <v>0.57999999999999996</v>
      </c>
      <c r="BF20" s="8">
        <f t="shared" si="20"/>
        <v>34.872500000000002</v>
      </c>
      <c r="BG20" s="8">
        <f t="shared" si="21"/>
        <v>0.57654075546719685</v>
      </c>
      <c r="BH20" s="8">
        <f t="shared" si="22"/>
        <v>20.105417495029823</v>
      </c>
      <c r="BK20" s="8">
        <v>37.700000000000003</v>
      </c>
      <c r="BL20" s="8">
        <v>0.57999999999999996</v>
      </c>
      <c r="BM20" s="8">
        <f t="shared" si="23"/>
        <v>35.324900000000007</v>
      </c>
      <c r="BN20" s="8">
        <f t="shared" si="24"/>
        <v>0.57999999999999996</v>
      </c>
      <c r="BO20" s="8">
        <f t="shared" si="25"/>
        <v>20.488442000000003</v>
      </c>
      <c r="BS20" s="8">
        <v>38.4</v>
      </c>
      <c r="BT20" s="8">
        <v>0.56999999999999995</v>
      </c>
      <c r="BU20" s="8">
        <f t="shared" si="26"/>
        <v>36.095999999999997</v>
      </c>
      <c r="BV20" s="8">
        <f t="shared" si="27"/>
        <v>0.59128630705394192</v>
      </c>
      <c r="BW20" s="8">
        <f t="shared" si="28"/>
        <v>21.343070539419084</v>
      </c>
      <c r="CA20" s="8">
        <v>39</v>
      </c>
      <c r="CB20" s="8">
        <v>0.56999999999999995</v>
      </c>
      <c r="CC20" s="8">
        <f t="shared" si="29"/>
        <v>37.128</v>
      </c>
      <c r="CD20" s="8">
        <f t="shared" si="30"/>
        <v>0.60638297872340419</v>
      </c>
      <c r="CE20" s="8">
        <f t="shared" si="31"/>
        <v>22.51378723404255</v>
      </c>
      <c r="CH20" s="8">
        <v>39.1</v>
      </c>
      <c r="CI20" s="8">
        <v>0.59</v>
      </c>
      <c r="CJ20" s="8">
        <f t="shared" si="32"/>
        <v>37.340499999999999</v>
      </c>
      <c r="CK20" s="8">
        <f t="shared" si="33"/>
        <v>0.61458333333333337</v>
      </c>
      <c r="CL20" s="8">
        <f t="shared" si="34"/>
        <v>22.948848958333333</v>
      </c>
      <c r="CO20" s="8">
        <v>38.700000000000003</v>
      </c>
      <c r="CP20" s="8">
        <v>0.6</v>
      </c>
      <c r="CQ20" s="8">
        <f t="shared" si="35"/>
        <v>36.610199999999999</v>
      </c>
      <c r="CR20" s="8">
        <f t="shared" si="36"/>
        <v>0.63626723223753978</v>
      </c>
      <c r="CS20" s="8">
        <f t="shared" si="37"/>
        <v>23.293870625662777</v>
      </c>
      <c r="CV20" s="8">
        <v>39</v>
      </c>
      <c r="CW20" s="8">
        <v>0.5</v>
      </c>
      <c r="CX20" s="8">
        <f t="shared" si="38"/>
        <v>37.010999999999996</v>
      </c>
      <c r="CY20" s="8">
        <f t="shared" si="39"/>
        <v>0.6097560975609756</v>
      </c>
      <c r="CZ20" s="8">
        <f t="shared" si="40"/>
        <v>22.567682926829264</v>
      </c>
      <c r="DD20" s="8">
        <v>39</v>
      </c>
      <c r="DE20" s="8">
        <v>0.5</v>
      </c>
      <c r="DF20" s="8">
        <f t="shared" si="41"/>
        <v>37.362000000000002</v>
      </c>
      <c r="DG20" s="8">
        <f t="shared" si="42"/>
        <v>0.56818181818181823</v>
      </c>
      <c r="DH20" s="8">
        <f t="shared" si="43"/>
        <v>21.228409090909093</v>
      </c>
      <c r="DL20" s="8">
        <v>40.9</v>
      </c>
      <c r="DM20" s="8">
        <v>0.5</v>
      </c>
      <c r="DN20" s="8">
        <f t="shared" si="44"/>
        <v>39.672999999999995</v>
      </c>
      <c r="DO20" s="8">
        <f t="shared" si="45"/>
        <v>0.56561085972850678</v>
      </c>
      <c r="DP20" s="8">
        <f t="shared" si="46"/>
        <v>22.439479638009047</v>
      </c>
    </row>
    <row r="21" spans="1:120" s="8" customFormat="1" x14ac:dyDescent="0.25">
      <c r="A21" s="8">
        <v>36.799999999999997</v>
      </c>
      <c r="B21" s="8">
        <v>0.65</v>
      </c>
      <c r="C21" s="8">
        <f>A21*(1-($C$7 - 25)*(0.003))</f>
        <v>33.929600000000001</v>
      </c>
      <c r="D21" s="8">
        <f t="shared" si="0"/>
        <v>0.63725490196078427</v>
      </c>
      <c r="E21" s="8">
        <f t="shared" si="1"/>
        <v>21.621803921568628</v>
      </c>
      <c r="I21" s="8">
        <v>36.799999999999997</v>
      </c>
      <c r="J21" s="8">
        <v>0.65</v>
      </c>
      <c r="K21" s="8">
        <f t="shared" si="2"/>
        <v>33.929600000000001</v>
      </c>
      <c r="L21" s="8">
        <f t="shared" si="3"/>
        <v>0.65</v>
      </c>
      <c r="M21" s="8">
        <f t="shared" si="4"/>
        <v>22.05424</v>
      </c>
      <c r="Q21" s="8">
        <v>36.5</v>
      </c>
      <c r="R21" s="8">
        <v>0.65</v>
      </c>
      <c r="S21" s="8">
        <f t="shared" si="5"/>
        <v>33.652999999999999</v>
      </c>
      <c r="T21" s="8">
        <f t="shared" si="6"/>
        <v>0.64229249011857703</v>
      </c>
      <c r="U21" s="8">
        <f t="shared" si="7"/>
        <v>21.615069169960471</v>
      </c>
      <c r="X21" s="8">
        <v>36.4</v>
      </c>
      <c r="Y21" s="8">
        <v>0.68</v>
      </c>
      <c r="Z21" s="8">
        <f t="shared" si="8"/>
        <v>33.779199999999996</v>
      </c>
      <c r="AA21" s="8">
        <f t="shared" si="9"/>
        <v>0.67260138476755693</v>
      </c>
      <c r="AB21" s="8">
        <f t="shared" si="10"/>
        <v>22.719936696340255</v>
      </c>
      <c r="AF21" s="8">
        <v>37.4</v>
      </c>
      <c r="AG21" s="8">
        <v>0.67</v>
      </c>
      <c r="AH21" s="8">
        <f t="shared" si="11"/>
        <v>35.492599999999996</v>
      </c>
      <c r="AI21" s="8">
        <f t="shared" si="12"/>
        <v>0.67</v>
      </c>
      <c r="AJ21" s="8">
        <f t="shared" si="13"/>
        <v>23.780041999999998</v>
      </c>
      <c r="AN21" s="8">
        <v>37.700000000000003</v>
      </c>
      <c r="AO21" s="8">
        <v>0.66</v>
      </c>
      <c r="AP21" s="8">
        <f t="shared" si="14"/>
        <v>34.759400000000007</v>
      </c>
      <c r="AQ21" s="8">
        <f t="shared" si="15"/>
        <v>0.65024630541871931</v>
      </c>
      <c r="AR21" s="8">
        <f t="shared" si="16"/>
        <v>22.602171428571435</v>
      </c>
      <c r="AV21" s="8">
        <v>37.200000000000003</v>
      </c>
      <c r="AW21" s="8">
        <v>0.65</v>
      </c>
      <c r="AX21" s="8">
        <f t="shared" si="17"/>
        <v>34.298400000000001</v>
      </c>
      <c r="AY21" s="8">
        <f t="shared" si="18"/>
        <v>0.63725490196078427</v>
      </c>
      <c r="AZ21" s="8">
        <f t="shared" si="19"/>
        <v>21.856823529411763</v>
      </c>
      <c r="BD21" s="8">
        <v>37.4</v>
      </c>
      <c r="BE21" s="8">
        <v>0.65</v>
      </c>
      <c r="BF21" s="8">
        <f t="shared" si="20"/>
        <v>34.594999999999999</v>
      </c>
      <c r="BG21" s="8">
        <f t="shared" si="21"/>
        <v>0.64612326043737578</v>
      </c>
      <c r="BH21" s="8">
        <f t="shared" si="22"/>
        <v>22.352634194831015</v>
      </c>
      <c r="BK21" s="8">
        <v>37.4</v>
      </c>
      <c r="BL21" s="8">
        <v>0.67</v>
      </c>
      <c r="BM21" s="8">
        <f t="shared" si="23"/>
        <v>35.043799999999997</v>
      </c>
      <c r="BN21" s="8">
        <f t="shared" si="24"/>
        <v>0.67</v>
      </c>
      <c r="BO21" s="8">
        <f t="shared" si="25"/>
        <v>23.479346</v>
      </c>
      <c r="BS21" s="8">
        <v>38.1</v>
      </c>
      <c r="BT21" s="8">
        <v>0.65</v>
      </c>
      <c r="BU21" s="8">
        <f t="shared" si="26"/>
        <v>35.814</v>
      </c>
      <c r="BV21" s="8">
        <f t="shared" si="27"/>
        <v>0.67427385892116187</v>
      </c>
      <c r="BW21" s="8">
        <f t="shared" si="28"/>
        <v>24.14844398340249</v>
      </c>
      <c r="CA21" s="8">
        <v>38.799999999999997</v>
      </c>
      <c r="CB21" s="8">
        <v>0.68</v>
      </c>
      <c r="CC21" s="8">
        <f t="shared" si="29"/>
        <v>36.937599999999996</v>
      </c>
      <c r="CD21" s="8">
        <f t="shared" si="30"/>
        <v>0.72340425531914898</v>
      </c>
      <c r="CE21" s="8">
        <f t="shared" si="31"/>
        <v>26.720817021276595</v>
      </c>
      <c r="CH21" s="8">
        <v>39</v>
      </c>
      <c r="CI21" s="8">
        <v>0.68</v>
      </c>
      <c r="CJ21" s="8">
        <f t="shared" si="32"/>
        <v>37.244999999999997</v>
      </c>
      <c r="CK21" s="8">
        <f t="shared" si="33"/>
        <v>0.70833333333333348</v>
      </c>
      <c r="CL21" s="8">
        <f t="shared" si="34"/>
        <v>26.381875000000004</v>
      </c>
      <c r="CO21" s="8">
        <v>38.5</v>
      </c>
      <c r="CP21" s="8">
        <v>0.68</v>
      </c>
      <c r="CQ21" s="8">
        <f t="shared" si="35"/>
        <v>36.420999999999999</v>
      </c>
      <c r="CR21" s="8">
        <f t="shared" si="36"/>
        <v>0.72110286320254513</v>
      </c>
      <c r="CS21" s="8">
        <f t="shared" si="37"/>
        <v>26.263287380699897</v>
      </c>
      <c r="CV21" s="8">
        <v>38.9</v>
      </c>
      <c r="CW21" s="8">
        <v>0.57999999999999996</v>
      </c>
      <c r="CX21" s="8">
        <f t="shared" si="38"/>
        <v>36.9161</v>
      </c>
      <c r="CY21" s="8">
        <f t="shared" si="39"/>
        <v>0.70731707317073167</v>
      </c>
      <c r="CZ21" s="8">
        <f t="shared" si="40"/>
        <v>26.111387804878049</v>
      </c>
      <c r="DD21" s="8">
        <v>38.9</v>
      </c>
      <c r="DE21" s="8">
        <v>0.57999999999999996</v>
      </c>
      <c r="DF21" s="8">
        <f t="shared" si="41"/>
        <v>37.266199999999998</v>
      </c>
      <c r="DG21" s="8">
        <f t="shared" si="42"/>
        <v>0.65909090909090906</v>
      </c>
      <c r="DH21" s="8">
        <f t="shared" si="43"/>
        <v>24.561813636363635</v>
      </c>
      <c r="DL21" s="8">
        <v>40.700000000000003</v>
      </c>
      <c r="DM21" s="8">
        <v>0.59</v>
      </c>
      <c r="DN21" s="8">
        <f t="shared" si="44"/>
        <v>39.478999999999999</v>
      </c>
      <c r="DO21" s="8">
        <f t="shared" si="45"/>
        <v>0.66742081447963797</v>
      </c>
      <c r="DP21" s="8">
        <f t="shared" si="46"/>
        <v>26.349106334841625</v>
      </c>
    </row>
    <row r="22" spans="1:120" s="8" customFormat="1" x14ac:dyDescent="0.25">
      <c r="A22" s="8">
        <v>36.6</v>
      </c>
      <c r="B22" s="8">
        <v>0.75</v>
      </c>
      <c r="C22" s="8">
        <f>A22*(1-($C$7 - 25)*(0.003))</f>
        <v>33.745200000000004</v>
      </c>
      <c r="D22" s="8">
        <f t="shared" si="0"/>
        <v>0.73529411764705876</v>
      </c>
      <c r="E22" s="8">
        <f t="shared" si="1"/>
        <v>24.812647058823529</v>
      </c>
      <c r="I22" s="8">
        <v>36.6</v>
      </c>
      <c r="J22" s="8">
        <v>0.76</v>
      </c>
      <c r="K22" s="8">
        <f t="shared" si="2"/>
        <v>33.745200000000004</v>
      </c>
      <c r="L22" s="8">
        <f t="shared" si="3"/>
        <v>0.76</v>
      </c>
      <c r="M22" s="8">
        <f t="shared" si="4"/>
        <v>25.646352000000004</v>
      </c>
      <c r="Q22" s="8">
        <v>36.299999999999997</v>
      </c>
      <c r="R22" s="8">
        <v>0.74</v>
      </c>
      <c r="S22" s="8">
        <f t="shared" si="5"/>
        <v>33.468600000000002</v>
      </c>
      <c r="T22" s="8">
        <f t="shared" si="6"/>
        <v>0.73122529644268774</v>
      </c>
      <c r="U22" s="8">
        <f t="shared" si="7"/>
        <v>24.47308695652174</v>
      </c>
      <c r="X22" s="8">
        <v>36.200000000000003</v>
      </c>
      <c r="Y22" s="8">
        <v>0.79</v>
      </c>
      <c r="Z22" s="8">
        <f t="shared" si="8"/>
        <v>33.593600000000002</v>
      </c>
      <c r="AA22" s="8">
        <f t="shared" si="9"/>
        <v>0.78140454995054409</v>
      </c>
      <c r="AB22" s="8">
        <f t="shared" si="10"/>
        <v>26.250191889218598</v>
      </c>
      <c r="AF22" s="8">
        <v>37.299999999999997</v>
      </c>
      <c r="AG22" s="8">
        <v>0.76</v>
      </c>
      <c r="AH22" s="8">
        <f t="shared" si="11"/>
        <v>35.397699999999993</v>
      </c>
      <c r="AI22" s="8">
        <f t="shared" si="12"/>
        <v>0.76</v>
      </c>
      <c r="AJ22" s="8">
        <f t="shared" si="13"/>
        <v>26.902251999999994</v>
      </c>
      <c r="AN22" s="8">
        <v>37.5</v>
      </c>
      <c r="AO22" s="8">
        <v>0.75</v>
      </c>
      <c r="AP22" s="8">
        <f t="shared" si="14"/>
        <v>34.575000000000003</v>
      </c>
      <c r="AQ22" s="8">
        <f t="shared" si="15"/>
        <v>0.73891625615763545</v>
      </c>
      <c r="AR22" s="8">
        <f t="shared" si="16"/>
        <v>25.548029556650249</v>
      </c>
      <c r="AV22" s="8">
        <v>36.9</v>
      </c>
      <c r="AW22" s="8">
        <v>0.75</v>
      </c>
      <c r="AX22" s="8">
        <f t="shared" si="17"/>
        <v>34.021799999999999</v>
      </c>
      <c r="AY22" s="8">
        <f t="shared" si="18"/>
        <v>0.73529411764705876</v>
      </c>
      <c r="AZ22" s="8">
        <f t="shared" si="19"/>
        <v>25.016029411764702</v>
      </c>
      <c r="BD22" s="8">
        <v>37.200000000000003</v>
      </c>
      <c r="BE22" s="8">
        <v>0.77</v>
      </c>
      <c r="BF22" s="8">
        <f t="shared" si="20"/>
        <v>34.410000000000004</v>
      </c>
      <c r="BG22" s="8">
        <f t="shared" si="21"/>
        <v>0.76540755467196819</v>
      </c>
      <c r="BH22" s="8">
        <f t="shared" si="22"/>
        <v>26.337673956262428</v>
      </c>
      <c r="BK22" s="8">
        <v>37.299999999999997</v>
      </c>
      <c r="BL22" s="8">
        <v>0.76</v>
      </c>
      <c r="BM22" s="8">
        <f t="shared" si="23"/>
        <v>34.950099999999999</v>
      </c>
      <c r="BN22" s="8">
        <f t="shared" si="24"/>
        <v>0.76</v>
      </c>
      <c r="BO22" s="8">
        <f t="shared" si="25"/>
        <v>26.562076000000001</v>
      </c>
      <c r="BS22" s="8">
        <v>37.9</v>
      </c>
      <c r="BT22" s="8">
        <v>0.76</v>
      </c>
      <c r="BU22" s="8">
        <f t="shared" si="26"/>
        <v>35.625999999999998</v>
      </c>
      <c r="BV22" s="8">
        <f t="shared" si="27"/>
        <v>0.7883817427385893</v>
      </c>
      <c r="BW22" s="8">
        <f t="shared" si="28"/>
        <v>28.08688796680498</v>
      </c>
      <c r="CA22" s="8">
        <v>38.700000000000003</v>
      </c>
      <c r="CB22" s="8">
        <v>0.77</v>
      </c>
      <c r="CC22" s="8">
        <f t="shared" si="29"/>
        <v>36.842399999999998</v>
      </c>
      <c r="CD22" s="8">
        <f t="shared" si="30"/>
        <v>0.81914893617021278</v>
      </c>
      <c r="CE22" s="8">
        <f t="shared" si="31"/>
        <v>30.179412765957444</v>
      </c>
      <c r="CH22" s="8">
        <v>38.700000000000003</v>
      </c>
      <c r="CI22" s="8">
        <v>0.76</v>
      </c>
      <c r="CJ22" s="8">
        <f t="shared" si="32"/>
        <v>36.958500000000001</v>
      </c>
      <c r="CK22" s="8">
        <f t="shared" si="33"/>
        <v>0.79166666666666674</v>
      </c>
      <c r="CL22" s="8">
        <f t="shared" si="34"/>
        <v>29.258812500000005</v>
      </c>
      <c r="CO22" s="8">
        <v>38.200000000000003</v>
      </c>
      <c r="CP22" s="8">
        <v>0.76</v>
      </c>
      <c r="CQ22" s="8">
        <f t="shared" si="35"/>
        <v>36.1372</v>
      </c>
      <c r="CR22" s="8">
        <f t="shared" si="36"/>
        <v>0.80593849416755037</v>
      </c>
      <c r="CS22" s="8">
        <f t="shared" si="37"/>
        <v>29.1243605514316</v>
      </c>
      <c r="CV22" s="8">
        <v>38.799999999999997</v>
      </c>
      <c r="CW22" s="8">
        <v>0.68</v>
      </c>
      <c r="CX22" s="8">
        <f t="shared" si="38"/>
        <v>36.821199999999997</v>
      </c>
      <c r="CY22" s="8">
        <f t="shared" si="39"/>
        <v>0.8292682926829269</v>
      </c>
      <c r="CZ22" s="8">
        <f t="shared" si="40"/>
        <v>30.534653658536588</v>
      </c>
      <c r="DD22" s="8">
        <v>38.799999999999997</v>
      </c>
      <c r="DE22" s="8">
        <v>0.68</v>
      </c>
      <c r="DF22" s="8">
        <f t="shared" si="41"/>
        <v>37.170399999999994</v>
      </c>
      <c r="DG22" s="8">
        <f t="shared" si="42"/>
        <v>0.77272727272727282</v>
      </c>
      <c r="DH22" s="8">
        <f t="shared" si="43"/>
        <v>28.722581818181816</v>
      </c>
      <c r="DL22" s="8">
        <v>40.5</v>
      </c>
      <c r="DM22" s="8">
        <v>0.66</v>
      </c>
      <c r="DN22" s="8">
        <f t="shared" si="44"/>
        <v>39.284999999999997</v>
      </c>
      <c r="DO22" s="8">
        <f t="shared" si="45"/>
        <v>0.74660633484162897</v>
      </c>
      <c r="DP22" s="8">
        <f t="shared" si="46"/>
        <v>29.330429864253393</v>
      </c>
    </row>
    <row r="23" spans="1:120" s="8" customFormat="1" x14ac:dyDescent="0.25">
      <c r="A23" s="8">
        <v>36.4</v>
      </c>
      <c r="B23" s="8">
        <v>0.83</v>
      </c>
      <c r="C23" s="8">
        <f>A23*(1-($C$7 - 25)*(0.003))</f>
        <v>33.5608</v>
      </c>
      <c r="D23" s="8">
        <f t="shared" si="0"/>
        <v>0.81372549019607832</v>
      </c>
      <c r="E23" s="8">
        <f t="shared" si="1"/>
        <v>27.309278431372544</v>
      </c>
      <c r="I23" s="8">
        <v>36.4</v>
      </c>
      <c r="J23" s="8">
        <v>0.85</v>
      </c>
      <c r="K23" s="8">
        <f t="shared" si="2"/>
        <v>33.5608</v>
      </c>
      <c r="L23" s="8">
        <f t="shared" si="3"/>
        <v>0.85</v>
      </c>
      <c r="M23" s="8">
        <f t="shared" si="4"/>
        <v>28.526679999999999</v>
      </c>
      <c r="Q23" s="8">
        <v>36</v>
      </c>
      <c r="R23" s="8">
        <v>0.84</v>
      </c>
      <c r="S23" s="8">
        <f t="shared" si="5"/>
        <v>33.192</v>
      </c>
      <c r="T23" s="8">
        <f t="shared" si="6"/>
        <v>0.83003952569169959</v>
      </c>
      <c r="U23" s="8">
        <f t="shared" si="7"/>
        <v>27.550671936758892</v>
      </c>
      <c r="X23" s="8">
        <v>36</v>
      </c>
      <c r="Y23" s="8">
        <v>0.84</v>
      </c>
      <c r="Z23" s="8">
        <f t="shared" si="8"/>
        <v>33.408000000000001</v>
      </c>
      <c r="AA23" s="8">
        <f t="shared" si="9"/>
        <v>0.83086053412462912</v>
      </c>
      <c r="AB23" s="8">
        <f t="shared" si="10"/>
        <v>27.757388724035611</v>
      </c>
      <c r="AF23" s="8">
        <v>37.1</v>
      </c>
      <c r="AG23" s="8">
        <v>0.85</v>
      </c>
      <c r="AH23" s="8">
        <f t="shared" si="11"/>
        <v>35.207900000000002</v>
      </c>
      <c r="AI23" s="8">
        <f t="shared" si="12"/>
        <v>0.85</v>
      </c>
      <c r="AJ23" s="8">
        <f t="shared" si="13"/>
        <v>29.926715000000002</v>
      </c>
      <c r="AN23" s="8">
        <v>37.200000000000003</v>
      </c>
      <c r="AO23" s="8">
        <v>0.85</v>
      </c>
      <c r="AP23" s="8">
        <f t="shared" si="14"/>
        <v>34.298400000000001</v>
      </c>
      <c r="AQ23" s="8">
        <f t="shared" si="15"/>
        <v>0.83743842364532017</v>
      </c>
      <c r="AR23" s="8">
        <f t="shared" si="16"/>
        <v>28.72279802955665</v>
      </c>
      <c r="AV23" s="8">
        <v>36.799999999999997</v>
      </c>
      <c r="AW23" s="8">
        <v>0.84</v>
      </c>
      <c r="AX23" s="8">
        <f t="shared" si="17"/>
        <v>33.929600000000001</v>
      </c>
      <c r="AY23" s="8">
        <f t="shared" si="18"/>
        <v>0.82352941176470584</v>
      </c>
      <c r="AZ23" s="8">
        <f t="shared" si="19"/>
        <v>27.942023529411763</v>
      </c>
      <c r="BD23" s="8">
        <v>37</v>
      </c>
      <c r="BE23" s="8">
        <v>0.85</v>
      </c>
      <c r="BF23" s="8">
        <f t="shared" si="20"/>
        <v>34.225000000000001</v>
      </c>
      <c r="BG23" s="8">
        <f t="shared" si="21"/>
        <v>0.84493041749502984</v>
      </c>
      <c r="BH23" s="8">
        <f t="shared" si="22"/>
        <v>28.917743538767397</v>
      </c>
      <c r="BK23" s="8">
        <v>37.1</v>
      </c>
      <c r="BL23" s="8">
        <v>0.85</v>
      </c>
      <c r="BM23" s="8">
        <f t="shared" si="23"/>
        <v>34.762700000000002</v>
      </c>
      <c r="BN23" s="8">
        <f t="shared" si="24"/>
        <v>0.85</v>
      </c>
      <c r="BO23" s="8">
        <f t="shared" si="25"/>
        <v>29.548295</v>
      </c>
      <c r="BS23" s="8">
        <v>37.700000000000003</v>
      </c>
      <c r="BT23" s="8">
        <v>0.85</v>
      </c>
      <c r="BU23" s="8">
        <f t="shared" si="26"/>
        <v>35.438000000000002</v>
      </c>
      <c r="BV23" s="8">
        <f t="shared" si="27"/>
        <v>0.88174273858921171</v>
      </c>
      <c r="BW23" s="8">
        <f t="shared" si="28"/>
        <v>31.247199170124485</v>
      </c>
      <c r="CA23" s="8">
        <v>38.4</v>
      </c>
      <c r="CB23" s="8">
        <v>0.86</v>
      </c>
      <c r="CC23" s="8">
        <f t="shared" si="29"/>
        <v>36.556799999999996</v>
      </c>
      <c r="CD23" s="8">
        <f t="shared" si="30"/>
        <v>0.91489361702127658</v>
      </c>
      <c r="CE23" s="8">
        <f t="shared" si="31"/>
        <v>33.445582978723401</v>
      </c>
      <c r="CH23" s="8">
        <v>38.5</v>
      </c>
      <c r="CI23" s="8">
        <v>0.87</v>
      </c>
      <c r="CJ23" s="8">
        <f t="shared" si="32"/>
        <v>36.767499999999998</v>
      </c>
      <c r="CK23" s="8">
        <f t="shared" si="33"/>
        <v>0.90625000000000011</v>
      </c>
      <c r="CL23" s="8">
        <f t="shared" si="34"/>
        <v>33.320546875000005</v>
      </c>
      <c r="CO23" s="8">
        <v>38.1</v>
      </c>
      <c r="CP23" s="8">
        <v>0.86</v>
      </c>
      <c r="CQ23" s="8">
        <f t="shared" si="35"/>
        <v>36.0426</v>
      </c>
      <c r="CR23" s="8">
        <f t="shared" si="36"/>
        <v>0.911983032873807</v>
      </c>
      <c r="CS23" s="8">
        <f t="shared" si="37"/>
        <v>32.870239660657475</v>
      </c>
      <c r="CV23" s="8">
        <v>38.5</v>
      </c>
      <c r="CW23" s="8">
        <v>0.77</v>
      </c>
      <c r="CX23" s="8">
        <f t="shared" si="38"/>
        <v>36.536499999999997</v>
      </c>
      <c r="CY23" s="8">
        <f t="shared" si="39"/>
        <v>0.93902439024390238</v>
      </c>
      <c r="CZ23" s="8">
        <f t="shared" si="40"/>
        <v>34.308664634146339</v>
      </c>
      <c r="DD23" s="8">
        <v>38.5</v>
      </c>
      <c r="DE23" s="8">
        <v>0.77</v>
      </c>
      <c r="DF23" s="8">
        <f t="shared" si="41"/>
        <v>36.882999999999996</v>
      </c>
      <c r="DG23" s="8">
        <f t="shared" si="42"/>
        <v>0.87500000000000011</v>
      </c>
      <c r="DH23" s="8">
        <f t="shared" si="43"/>
        <v>32.272624999999998</v>
      </c>
      <c r="DL23" s="8">
        <v>40.299999999999997</v>
      </c>
      <c r="DM23" s="8">
        <v>0.74</v>
      </c>
      <c r="DN23" s="8">
        <f t="shared" si="44"/>
        <v>39.090999999999994</v>
      </c>
      <c r="DO23" s="8">
        <f t="shared" si="45"/>
        <v>0.83710407239819007</v>
      </c>
      <c r="DP23" s="8">
        <f t="shared" si="46"/>
        <v>32.723235294117643</v>
      </c>
    </row>
    <row r="24" spans="1:120" s="8" customFormat="1" x14ac:dyDescent="0.25">
      <c r="A24" s="8">
        <v>36.200000000000003</v>
      </c>
      <c r="B24" s="8">
        <v>0.94</v>
      </c>
      <c r="C24" s="8">
        <f>A24*(1-($C$7 - 25)*(0.003))</f>
        <v>33.376400000000004</v>
      </c>
      <c r="D24" s="8">
        <f t="shared" si="0"/>
        <v>0.92156862745098034</v>
      </c>
      <c r="E24" s="8">
        <f t="shared" si="1"/>
        <v>30.758643137254904</v>
      </c>
      <c r="I24" s="8">
        <v>36.200000000000003</v>
      </c>
      <c r="J24" s="8">
        <v>0.96</v>
      </c>
      <c r="K24" s="8">
        <f t="shared" si="2"/>
        <v>33.376400000000004</v>
      </c>
      <c r="L24" s="8">
        <f t="shared" si="3"/>
        <v>0.96</v>
      </c>
      <c r="M24" s="8">
        <f t="shared" si="4"/>
        <v>32.041344000000002</v>
      </c>
      <c r="Q24" s="8">
        <v>35.799999999999997</v>
      </c>
      <c r="R24" s="8">
        <v>0.94</v>
      </c>
      <c r="S24" s="8">
        <f t="shared" si="5"/>
        <v>33.007599999999996</v>
      </c>
      <c r="T24" s="8">
        <f t="shared" si="6"/>
        <v>0.92885375494071132</v>
      </c>
      <c r="U24" s="8">
        <f t="shared" si="7"/>
        <v>30.659233201581021</v>
      </c>
      <c r="X24" s="8">
        <v>35.700000000000003</v>
      </c>
      <c r="Y24" s="8">
        <v>0.97</v>
      </c>
      <c r="Z24" s="8">
        <f t="shared" si="8"/>
        <v>33.129600000000003</v>
      </c>
      <c r="AA24" s="8">
        <f t="shared" si="9"/>
        <v>0.95944609297725025</v>
      </c>
      <c r="AB24" s="8">
        <f t="shared" si="10"/>
        <v>31.786065281899113</v>
      </c>
      <c r="AF24" s="8">
        <v>36.799999999999997</v>
      </c>
      <c r="AG24" s="8">
        <v>0.96</v>
      </c>
      <c r="AH24" s="8">
        <f t="shared" si="11"/>
        <v>34.923199999999994</v>
      </c>
      <c r="AI24" s="8">
        <f t="shared" si="12"/>
        <v>0.96</v>
      </c>
      <c r="AJ24" s="8">
        <f t="shared" si="13"/>
        <v>33.526271999999992</v>
      </c>
      <c r="AN24" s="8">
        <v>36.9</v>
      </c>
      <c r="AO24" s="8">
        <v>0.95</v>
      </c>
      <c r="AP24" s="8">
        <f t="shared" si="14"/>
        <v>34.021799999999999</v>
      </c>
      <c r="AQ24" s="8">
        <f t="shared" si="15"/>
        <v>0.93596059113300489</v>
      </c>
      <c r="AR24" s="8">
        <f t="shared" si="16"/>
        <v>31.843064039408866</v>
      </c>
      <c r="AV24" s="8">
        <v>36.6</v>
      </c>
      <c r="AW24" s="8">
        <v>0.92</v>
      </c>
      <c r="AX24" s="8">
        <f t="shared" si="17"/>
        <v>33.745200000000004</v>
      </c>
      <c r="AY24" s="8">
        <f t="shared" si="18"/>
        <v>0.90196078431372551</v>
      </c>
      <c r="AZ24" s="8">
        <f t="shared" si="19"/>
        <v>30.436847058823535</v>
      </c>
      <c r="BD24" s="8">
        <v>36.799999999999997</v>
      </c>
      <c r="BE24" s="8">
        <v>0.94</v>
      </c>
      <c r="BF24" s="8">
        <f t="shared" si="20"/>
        <v>34.04</v>
      </c>
      <c r="BG24" s="8">
        <f t="shared" si="21"/>
        <v>0.93439363817097409</v>
      </c>
      <c r="BH24" s="8">
        <f t="shared" si="22"/>
        <v>31.806759443339956</v>
      </c>
      <c r="BK24" s="8">
        <v>36.799999999999997</v>
      </c>
      <c r="BL24" s="8">
        <v>0.96</v>
      </c>
      <c r="BM24" s="8">
        <f t="shared" si="23"/>
        <v>34.4816</v>
      </c>
      <c r="BN24" s="8">
        <f t="shared" si="24"/>
        <v>0.96</v>
      </c>
      <c r="BO24" s="8">
        <f t="shared" si="25"/>
        <v>33.102336000000001</v>
      </c>
      <c r="BS24" s="8">
        <v>37.5</v>
      </c>
      <c r="BT24" s="8">
        <v>0.95</v>
      </c>
      <c r="BU24" s="8">
        <f t="shared" si="26"/>
        <v>35.25</v>
      </c>
      <c r="BV24" s="8">
        <f t="shared" si="27"/>
        <v>0.98547717842323657</v>
      </c>
      <c r="BW24" s="8">
        <f t="shared" si="28"/>
        <v>34.738070539419091</v>
      </c>
      <c r="CA24" s="8">
        <v>38.200000000000003</v>
      </c>
      <c r="CB24" s="8">
        <v>0.95</v>
      </c>
      <c r="CC24" s="8">
        <f t="shared" si="29"/>
        <v>36.366399999999999</v>
      </c>
      <c r="CD24" s="8">
        <f t="shared" si="30"/>
        <v>1.0106382978723403</v>
      </c>
      <c r="CE24" s="8">
        <f t="shared" si="31"/>
        <v>36.753276595744673</v>
      </c>
      <c r="CH24" s="8">
        <v>38.299999999999997</v>
      </c>
      <c r="CI24" s="8">
        <v>0.96</v>
      </c>
      <c r="CJ24" s="8">
        <f t="shared" si="32"/>
        <v>36.576499999999996</v>
      </c>
      <c r="CK24" s="8">
        <f t="shared" si="33"/>
        <v>1</v>
      </c>
      <c r="CL24" s="8">
        <f t="shared" si="34"/>
        <v>36.576499999999996</v>
      </c>
      <c r="CO24" s="8">
        <v>37.799999999999997</v>
      </c>
      <c r="CP24" s="8">
        <v>0.96</v>
      </c>
      <c r="CQ24" s="8">
        <f t="shared" si="35"/>
        <v>35.758799999999994</v>
      </c>
      <c r="CR24" s="8">
        <f t="shared" si="36"/>
        <v>1.0180275715800635</v>
      </c>
      <c r="CS24" s="8">
        <f t="shared" si="37"/>
        <v>36.403444326617169</v>
      </c>
      <c r="CV24" s="8">
        <v>38.5</v>
      </c>
      <c r="CW24" s="8">
        <v>0.81</v>
      </c>
      <c r="CX24" s="8">
        <f t="shared" si="38"/>
        <v>36.536499999999997</v>
      </c>
      <c r="CY24" s="8">
        <f t="shared" si="39"/>
        <v>0.98780487804878048</v>
      </c>
      <c r="CZ24" s="8">
        <f t="shared" si="40"/>
        <v>36.090932926829268</v>
      </c>
      <c r="DD24" s="8">
        <v>38.5</v>
      </c>
      <c r="DE24" s="8">
        <v>0.81</v>
      </c>
      <c r="DF24" s="8">
        <f t="shared" si="41"/>
        <v>36.882999999999996</v>
      </c>
      <c r="DG24" s="8">
        <f t="shared" si="42"/>
        <v>0.92045454545454564</v>
      </c>
      <c r="DH24" s="8">
        <f t="shared" si="43"/>
        <v>33.949125000000002</v>
      </c>
      <c r="DL24" s="8">
        <v>40</v>
      </c>
      <c r="DM24" s="8">
        <v>0.83</v>
      </c>
      <c r="DN24" s="8">
        <f t="shared" si="44"/>
        <v>38.799999999999997</v>
      </c>
      <c r="DO24" s="8">
        <f t="shared" si="45"/>
        <v>0.93891402714932115</v>
      </c>
      <c r="DP24" s="8">
        <f t="shared" si="46"/>
        <v>36.42986425339366</v>
      </c>
    </row>
    <row r="25" spans="1:120" s="8" customFormat="1" x14ac:dyDescent="0.25">
      <c r="A25" s="8">
        <v>36</v>
      </c>
      <c r="B25" s="8">
        <v>1.03</v>
      </c>
      <c r="C25" s="8">
        <f>A25*(1-($C$7 - 25)*(0.003))</f>
        <v>33.192</v>
      </c>
      <c r="D25" s="8">
        <f t="shared" si="0"/>
        <v>1.0098039215686274</v>
      </c>
      <c r="E25" s="8">
        <f t="shared" si="1"/>
        <v>33.517411764705884</v>
      </c>
      <c r="I25" s="8">
        <v>36</v>
      </c>
      <c r="J25" s="8">
        <v>1.05</v>
      </c>
      <c r="K25" s="8">
        <f t="shared" si="2"/>
        <v>33.192</v>
      </c>
      <c r="L25" s="8">
        <f t="shared" si="3"/>
        <v>1.05</v>
      </c>
      <c r="M25" s="8">
        <f t="shared" si="4"/>
        <v>34.851600000000005</v>
      </c>
      <c r="Q25" s="8">
        <v>35.6</v>
      </c>
      <c r="R25" s="8">
        <v>1.03</v>
      </c>
      <c r="S25" s="8">
        <f t="shared" si="5"/>
        <v>32.8232</v>
      </c>
      <c r="T25" s="8">
        <f t="shared" si="6"/>
        <v>1.017786561264822</v>
      </c>
      <c r="U25" s="8">
        <f t="shared" si="7"/>
        <v>33.407011857707509</v>
      </c>
      <c r="X25" s="8">
        <v>35.5</v>
      </c>
      <c r="Y25" s="8">
        <v>1.05</v>
      </c>
      <c r="Z25" s="8">
        <f t="shared" si="8"/>
        <v>32.943999999999996</v>
      </c>
      <c r="AA25" s="8">
        <f t="shared" si="9"/>
        <v>1.0385756676557865</v>
      </c>
      <c r="AB25" s="8">
        <f t="shared" si="10"/>
        <v>34.214836795252225</v>
      </c>
      <c r="AF25" s="8">
        <v>36.6</v>
      </c>
      <c r="AG25" s="8">
        <v>1.04</v>
      </c>
      <c r="AH25" s="8">
        <f t="shared" si="11"/>
        <v>34.733400000000003</v>
      </c>
      <c r="AI25" s="8">
        <f t="shared" si="12"/>
        <v>1.04</v>
      </c>
      <c r="AJ25" s="8">
        <f t="shared" si="13"/>
        <v>36.122736000000003</v>
      </c>
      <c r="AN25" s="8">
        <v>36.799999999999997</v>
      </c>
      <c r="AO25" s="8">
        <v>1.06</v>
      </c>
      <c r="AP25" s="8">
        <f t="shared" si="14"/>
        <v>33.929600000000001</v>
      </c>
      <c r="AQ25" s="8">
        <f t="shared" si="15"/>
        <v>1.0443349753694582</v>
      </c>
      <c r="AR25" s="8">
        <f t="shared" si="16"/>
        <v>35.433867980295567</v>
      </c>
      <c r="AV25" s="8">
        <v>36.5</v>
      </c>
      <c r="AW25" s="8">
        <v>1.02</v>
      </c>
      <c r="AX25" s="8">
        <f t="shared" si="17"/>
        <v>33.652999999999999</v>
      </c>
      <c r="AY25" s="8">
        <f t="shared" si="18"/>
        <v>1</v>
      </c>
      <c r="AZ25" s="8">
        <f t="shared" si="19"/>
        <v>33.652999999999999</v>
      </c>
      <c r="BD25" s="8">
        <v>36.6</v>
      </c>
      <c r="BE25" s="8">
        <v>1.04</v>
      </c>
      <c r="BF25" s="8">
        <f t="shared" si="20"/>
        <v>33.855000000000004</v>
      </c>
      <c r="BG25" s="8">
        <f t="shared" si="21"/>
        <v>1.0337972166998013</v>
      </c>
      <c r="BH25" s="8">
        <f t="shared" si="22"/>
        <v>34.99920477137178</v>
      </c>
      <c r="BK25" s="8">
        <v>36.6</v>
      </c>
      <c r="BL25" s="8">
        <v>1.04</v>
      </c>
      <c r="BM25" s="8">
        <f t="shared" si="23"/>
        <v>34.294200000000004</v>
      </c>
      <c r="BN25" s="8">
        <f t="shared" si="24"/>
        <v>1.04</v>
      </c>
      <c r="BO25" s="8">
        <f t="shared" si="25"/>
        <v>35.665968000000007</v>
      </c>
      <c r="BS25" s="8">
        <v>37.200000000000003</v>
      </c>
      <c r="BT25" s="8">
        <v>1.04</v>
      </c>
      <c r="BU25" s="8">
        <f t="shared" si="26"/>
        <v>34.968000000000004</v>
      </c>
      <c r="BV25" s="8">
        <f t="shared" si="27"/>
        <v>1.0788381742738591</v>
      </c>
      <c r="BW25" s="8">
        <f t="shared" si="28"/>
        <v>37.724813278008305</v>
      </c>
      <c r="CA25" s="8">
        <v>37.9</v>
      </c>
      <c r="CB25" s="8">
        <v>1.05</v>
      </c>
      <c r="CC25" s="8">
        <f t="shared" si="29"/>
        <v>36.080799999999996</v>
      </c>
      <c r="CD25" s="8">
        <f t="shared" si="30"/>
        <v>1.1170212765957448</v>
      </c>
      <c r="CE25" s="8">
        <f t="shared" si="31"/>
        <v>40.303021276595743</v>
      </c>
      <c r="CH25" s="8">
        <v>38</v>
      </c>
      <c r="CI25" s="8">
        <v>1.06</v>
      </c>
      <c r="CJ25" s="8">
        <f t="shared" si="32"/>
        <v>36.29</v>
      </c>
      <c r="CK25" s="8">
        <f t="shared" si="33"/>
        <v>1.1041666666666667</v>
      </c>
      <c r="CL25" s="8">
        <f t="shared" si="34"/>
        <v>40.070208333333333</v>
      </c>
      <c r="CO25" s="8">
        <v>37.5</v>
      </c>
      <c r="CP25" s="8">
        <v>1.05</v>
      </c>
      <c r="CQ25" s="8">
        <f t="shared" si="35"/>
        <v>35.475000000000001</v>
      </c>
      <c r="CR25" s="8">
        <f t="shared" si="36"/>
        <v>1.1134676564156947</v>
      </c>
      <c r="CS25" s="8">
        <f t="shared" si="37"/>
        <v>39.500265111346771</v>
      </c>
      <c r="CV25" s="8">
        <v>38.200000000000003</v>
      </c>
      <c r="CW25" s="8">
        <v>0.9</v>
      </c>
      <c r="CX25" s="8">
        <f t="shared" si="38"/>
        <v>36.251800000000003</v>
      </c>
      <c r="CY25" s="8">
        <f t="shared" si="39"/>
        <v>1.0975609756097562</v>
      </c>
      <c r="CZ25" s="8">
        <f t="shared" si="40"/>
        <v>39.788560975609762</v>
      </c>
      <c r="DD25" s="8">
        <v>38.200000000000003</v>
      </c>
      <c r="DE25" s="8">
        <v>0.9</v>
      </c>
      <c r="DF25" s="8">
        <f t="shared" si="41"/>
        <v>36.595600000000005</v>
      </c>
      <c r="DG25" s="8">
        <f t="shared" si="42"/>
        <v>1.0227272727272729</v>
      </c>
      <c r="DH25" s="8">
        <f t="shared" si="43"/>
        <v>37.427318181818194</v>
      </c>
      <c r="DL25" s="8">
        <v>40</v>
      </c>
      <c r="DM25" s="8">
        <v>0.9</v>
      </c>
      <c r="DN25" s="8">
        <f t="shared" si="44"/>
        <v>38.799999999999997</v>
      </c>
      <c r="DO25" s="8">
        <f t="shared" si="45"/>
        <v>1.0180995475113122</v>
      </c>
      <c r="DP25" s="8">
        <f t="shared" si="46"/>
        <v>39.502262443438909</v>
      </c>
    </row>
    <row r="26" spans="1:120" s="8" customFormat="1" x14ac:dyDescent="0.25">
      <c r="A26" s="8">
        <v>35.700000000000003</v>
      </c>
      <c r="B26" s="8">
        <v>1.1299999999999999</v>
      </c>
      <c r="C26" s="8">
        <f>A26*(1-($C$7 - 25)*(0.003))</f>
        <v>32.915400000000005</v>
      </c>
      <c r="D26" s="8">
        <f t="shared" si="0"/>
        <v>1.1078431372549018</v>
      </c>
      <c r="E26" s="8">
        <f t="shared" si="1"/>
        <v>36.4651</v>
      </c>
      <c r="I26" s="8">
        <v>35.700000000000003</v>
      </c>
      <c r="J26" s="8">
        <v>1.1399999999999999</v>
      </c>
      <c r="K26" s="8">
        <f t="shared" si="2"/>
        <v>32.915400000000005</v>
      </c>
      <c r="L26" s="8">
        <f t="shared" si="3"/>
        <v>1.1399999999999999</v>
      </c>
      <c r="M26" s="8">
        <f t="shared" si="4"/>
        <v>37.523556000000006</v>
      </c>
      <c r="Q26" s="8">
        <v>35.4</v>
      </c>
      <c r="R26" s="8">
        <v>1.1200000000000001</v>
      </c>
      <c r="S26" s="8">
        <f t="shared" si="5"/>
        <v>32.638800000000003</v>
      </c>
      <c r="T26" s="8">
        <f t="shared" si="6"/>
        <v>1.1067193675889329</v>
      </c>
      <c r="U26" s="8">
        <f t="shared" si="7"/>
        <v>36.121992094861668</v>
      </c>
      <c r="X26" s="8">
        <v>35.200000000000003</v>
      </c>
      <c r="Y26" s="8">
        <v>1.1399999999999999</v>
      </c>
      <c r="Z26" s="8">
        <f t="shared" si="8"/>
        <v>32.665599999999998</v>
      </c>
      <c r="AA26" s="8">
        <f t="shared" si="9"/>
        <v>1.1275964391691393</v>
      </c>
      <c r="AB26" s="8">
        <f t="shared" si="10"/>
        <v>36.833614243323431</v>
      </c>
      <c r="AF26" s="8">
        <v>36.4</v>
      </c>
      <c r="AG26" s="8">
        <v>1.1299999999999999</v>
      </c>
      <c r="AH26" s="8">
        <f t="shared" si="11"/>
        <v>34.543599999999998</v>
      </c>
      <c r="AI26" s="8">
        <f t="shared" si="12"/>
        <v>1.1299999999999999</v>
      </c>
      <c r="AJ26" s="8">
        <f t="shared" si="13"/>
        <v>39.034267999999997</v>
      </c>
      <c r="AN26" s="8">
        <v>36.700000000000003</v>
      </c>
      <c r="AO26" s="8">
        <v>1.1399999999999999</v>
      </c>
      <c r="AP26" s="8">
        <f t="shared" si="14"/>
        <v>33.837400000000002</v>
      </c>
      <c r="AQ26" s="8">
        <f t="shared" si="15"/>
        <v>1.1231527093596059</v>
      </c>
      <c r="AR26" s="8">
        <f t="shared" si="16"/>
        <v>38.004567487684731</v>
      </c>
      <c r="AV26" s="8">
        <v>36.200000000000003</v>
      </c>
      <c r="AW26" s="8">
        <v>1.1100000000000001</v>
      </c>
      <c r="AX26" s="8">
        <f t="shared" si="17"/>
        <v>33.376400000000004</v>
      </c>
      <c r="AY26" s="8">
        <f t="shared" si="18"/>
        <v>1.0882352941176472</v>
      </c>
      <c r="AZ26" s="8">
        <f t="shared" si="19"/>
        <v>36.321376470588241</v>
      </c>
      <c r="BD26" s="8">
        <v>36.5</v>
      </c>
      <c r="BE26" s="8">
        <v>1.1299999999999999</v>
      </c>
      <c r="BF26" s="8">
        <f t="shared" si="20"/>
        <v>33.762500000000003</v>
      </c>
      <c r="BG26" s="8">
        <f t="shared" si="21"/>
        <v>1.1232604373757455</v>
      </c>
      <c r="BH26" s="8">
        <f t="shared" si="22"/>
        <v>37.924080516898613</v>
      </c>
      <c r="BK26" s="8">
        <v>36.4</v>
      </c>
      <c r="BL26" s="8">
        <v>1.1299999999999999</v>
      </c>
      <c r="BM26" s="8">
        <f t="shared" si="23"/>
        <v>34.1068</v>
      </c>
      <c r="BN26" s="8">
        <f t="shared" si="24"/>
        <v>1.1299999999999999</v>
      </c>
      <c r="BO26" s="8">
        <f t="shared" si="25"/>
        <v>38.540683999999999</v>
      </c>
      <c r="BS26" s="8">
        <v>37.1</v>
      </c>
      <c r="BT26" s="8">
        <v>1.1399999999999999</v>
      </c>
      <c r="BU26" s="8">
        <f t="shared" si="26"/>
        <v>34.874000000000002</v>
      </c>
      <c r="BV26" s="8">
        <f t="shared" si="27"/>
        <v>1.1825726141078838</v>
      </c>
      <c r="BW26" s="8">
        <f t="shared" si="28"/>
        <v>41.241037344398343</v>
      </c>
      <c r="CA26" s="8">
        <v>37.700000000000003</v>
      </c>
      <c r="CB26" s="8">
        <v>1.1499999999999999</v>
      </c>
      <c r="CC26" s="8">
        <f t="shared" si="29"/>
        <v>35.8904</v>
      </c>
      <c r="CD26" s="8">
        <f t="shared" si="30"/>
        <v>1.2234042553191489</v>
      </c>
      <c r="CE26" s="8">
        <f t="shared" si="31"/>
        <v>43.908468085106378</v>
      </c>
      <c r="CH26" s="8">
        <v>37.799999999999997</v>
      </c>
      <c r="CI26" s="8">
        <v>1.1499999999999999</v>
      </c>
      <c r="CJ26" s="8">
        <f t="shared" si="32"/>
        <v>36.098999999999997</v>
      </c>
      <c r="CK26" s="8">
        <f t="shared" si="33"/>
        <v>1.1979166666666667</v>
      </c>
      <c r="CL26" s="8">
        <f t="shared" si="34"/>
        <v>43.243593749999995</v>
      </c>
      <c r="CO26" s="8">
        <v>37.4</v>
      </c>
      <c r="CP26" s="8">
        <v>1.1399999999999999</v>
      </c>
      <c r="CQ26" s="8">
        <f t="shared" si="35"/>
        <v>35.380399999999995</v>
      </c>
      <c r="CR26" s="8">
        <f t="shared" si="36"/>
        <v>1.2089077412513254</v>
      </c>
      <c r="CS26" s="8">
        <f t="shared" si="37"/>
        <v>42.771639448568386</v>
      </c>
      <c r="CV26" s="8">
        <v>37.9</v>
      </c>
      <c r="CW26" s="8">
        <v>0.98</v>
      </c>
      <c r="CX26" s="8">
        <f t="shared" si="38"/>
        <v>35.967099999999995</v>
      </c>
      <c r="CY26" s="8">
        <f t="shared" si="39"/>
        <v>1.1951219512195121</v>
      </c>
      <c r="CZ26" s="8">
        <f t="shared" si="40"/>
        <v>42.98507073170731</v>
      </c>
      <c r="DD26" s="8">
        <v>37.9</v>
      </c>
      <c r="DE26" s="8">
        <v>0.98</v>
      </c>
      <c r="DF26" s="8">
        <f t="shared" si="41"/>
        <v>36.308199999999999</v>
      </c>
      <c r="DG26" s="8">
        <f t="shared" si="42"/>
        <v>1.1136363636363638</v>
      </c>
      <c r="DH26" s="8">
        <f t="shared" si="43"/>
        <v>40.434131818181825</v>
      </c>
      <c r="DL26" s="8">
        <v>39.9</v>
      </c>
      <c r="DM26" s="8">
        <v>0.98</v>
      </c>
      <c r="DN26" s="8">
        <f t="shared" si="44"/>
        <v>38.702999999999996</v>
      </c>
      <c r="DO26" s="8">
        <f t="shared" si="45"/>
        <v>1.1085972850678734</v>
      </c>
      <c r="DP26" s="8">
        <f t="shared" si="46"/>
        <v>42.906040723981896</v>
      </c>
    </row>
    <row r="27" spans="1:120" s="8" customFormat="1" x14ac:dyDescent="0.25">
      <c r="A27" s="8">
        <v>35.6</v>
      </c>
      <c r="B27" s="8">
        <v>1.23</v>
      </c>
      <c r="C27" s="8">
        <f>A27*(1-($C$7 - 25)*(0.003))</f>
        <v>32.8232</v>
      </c>
      <c r="D27" s="8">
        <f t="shared" si="0"/>
        <v>1.2058823529411764</v>
      </c>
      <c r="E27" s="8">
        <f t="shared" si="1"/>
        <v>39.580917647058818</v>
      </c>
      <c r="I27" s="8">
        <v>35.700000000000003</v>
      </c>
      <c r="J27" s="8">
        <v>1.22</v>
      </c>
      <c r="K27" s="8">
        <f t="shared" si="2"/>
        <v>32.915400000000005</v>
      </c>
      <c r="L27" s="8">
        <f t="shared" si="3"/>
        <v>1.22</v>
      </c>
      <c r="M27" s="8">
        <f t="shared" si="4"/>
        <v>40.156788000000006</v>
      </c>
      <c r="Q27" s="8">
        <v>35.200000000000003</v>
      </c>
      <c r="R27" s="8">
        <v>1.23</v>
      </c>
      <c r="S27" s="8">
        <f t="shared" si="5"/>
        <v>32.454400000000007</v>
      </c>
      <c r="T27" s="8">
        <f t="shared" si="6"/>
        <v>1.2154150197628457</v>
      </c>
      <c r="U27" s="8">
        <f t="shared" si="7"/>
        <v>39.445565217391305</v>
      </c>
      <c r="X27" s="8">
        <v>35.200000000000003</v>
      </c>
      <c r="Y27" s="8">
        <v>1.23</v>
      </c>
      <c r="Z27" s="8">
        <f t="shared" si="8"/>
        <v>32.665599999999998</v>
      </c>
      <c r="AA27" s="8">
        <f t="shared" si="9"/>
        <v>1.2166172106824926</v>
      </c>
      <c r="AB27" s="8">
        <f t="shared" si="10"/>
        <v>39.741531157270025</v>
      </c>
      <c r="AF27" s="8">
        <v>36.200000000000003</v>
      </c>
      <c r="AG27" s="8">
        <v>1.23</v>
      </c>
      <c r="AH27" s="8">
        <f t="shared" si="11"/>
        <v>34.3538</v>
      </c>
      <c r="AI27" s="8">
        <f t="shared" si="12"/>
        <v>1.23</v>
      </c>
      <c r="AJ27" s="8">
        <f t="shared" si="13"/>
        <v>42.255173999999997</v>
      </c>
      <c r="AN27" s="8">
        <v>36.4</v>
      </c>
      <c r="AO27" s="8">
        <v>1.22</v>
      </c>
      <c r="AP27" s="8">
        <f t="shared" si="14"/>
        <v>33.5608</v>
      </c>
      <c r="AQ27" s="8">
        <f t="shared" si="15"/>
        <v>1.2019704433497538</v>
      </c>
      <c r="AR27" s="8">
        <f t="shared" si="16"/>
        <v>40.339089655172415</v>
      </c>
      <c r="AV27" s="8">
        <v>36</v>
      </c>
      <c r="AW27" s="8">
        <v>1.23</v>
      </c>
      <c r="AX27" s="8">
        <f t="shared" si="17"/>
        <v>33.192</v>
      </c>
      <c r="AY27" s="8">
        <f t="shared" si="18"/>
        <v>1.2058823529411764</v>
      </c>
      <c r="AZ27" s="8">
        <f t="shared" si="19"/>
        <v>40.02564705882353</v>
      </c>
      <c r="BD27" s="8">
        <v>36.1</v>
      </c>
      <c r="BE27" s="8">
        <v>1.24</v>
      </c>
      <c r="BF27" s="8">
        <f t="shared" si="20"/>
        <v>33.392500000000005</v>
      </c>
      <c r="BG27" s="8">
        <f t="shared" si="21"/>
        <v>1.2326043737574552</v>
      </c>
      <c r="BH27" s="8">
        <f t="shared" si="22"/>
        <v>41.159741550695834</v>
      </c>
      <c r="BK27" s="8">
        <v>36.200000000000003</v>
      </c>
      <c r="BL27" s="8">
        <v>1.23</v>
      </c>
      <c r="BM27" s="8">
        <f t="shared" si="23"/>
        <v>33.919400000000003</v>
      </c>
      <c r="BN27" s="8">
        <f t="shared" si="24"/>
        <v>1.23</v>
      </c>
      <c r="BO27" s="8">
        <f t="shared" si="25"/>
        <v>41.720862000000004</v>
      </c>
      <c r="BS27" s="8">
        <v>36.799999999999997</v>
      </c>
      <c r="BT27" s="8">
        <v>1.22</v>
      </c>
      <c r="BU27" s="8">
        <f t="shared" si="26"/>
        <v>34.591999999999999</v>
      </c>
      <c r="BV27" s="8">
        <f t="shared" si="27"/>
        <v>1.2655601659751039</v>
      </c>
      <c r="BW27" s="8">
        <f t="shared" si="28"/>
        <v>43.778257261410793</v>
      </c>
      <c r="CA27" s="8">
        <v>37.5</v>
      </c>
      <c r="CB27" s="8">
        <v>1.23</v>
      </c>
      <c r="CC27" s="8">
        <f t="shared" si="29"/>
        <v>35.699999999999996</v>
      </c>
      <c r="CD27" s="8">
        <f t="shared" si="30"/>
        <v>1.3085106382978724</v>
      </c>
      <c r="CE27" s="8">
        <f t="shared" si="31"/>
        <v>46.71382978723404</v>
      </c>
      <c r="CH27" s="8">
        <v>37.700000000000003</v>
      </c>
      <c r="CI27" s="8">
        <v>1.25</v>
      </c>
      <c r="CJ27" s="8">
        <f t="shared" si="32"/>
        <v>36.003500000000003</v>
      </c>
      <c r="CK27" s="8">
        <f t="shared" si="33"/>
        <v>1.3020833333333335</v>
      </c>
      <c r="CL27" s="8">
        <f t="shared" si="34"/>
        <v>46.879557291666679</v>
      </c>
      <c r="CO27" s="8">
        <v>37.1</v>
      </c>
      <c r="CP27" s="8">
        <v>1.25</v>
      </c>
      <c r="CQ27" s="8">
        <f t="shared" si="35"/>
        <v>35.096600000000002</v>
      </c>
      <c r="CR27" s="8">
        <f t="shared" si="36"/>
        <v>1.3255567338282079</v>
      </c>
      <c r="CS27" s="8">
        <f t="shared" si="37"/>
        <v>46.522534464475086</v>
      </c>
      <c r="CV27" s="8">
        <v>37.799999999999997</v>
      </c>
      <c r="CW27" s="8">
        <v>1.07</v>
      </c>
      <c r="CX27" s="8">
        <f t="shared" si="38"/>
        <v>35.872199999999992</v>
      </c>
      <c r="CY27" s="8">
        <f t="shared" si="39"/>
        <v>1.3048780487804879</v>
      </c>
      <c r="CZ27" s="8">
        <f t="shared" si="40"/>
        <v>46.808846341463408</v>
      </c>
      <c r="DD27" s="8">
        <v>37.799999999999997</v>
      </c>
      <c r="DE27" s="8">
        <v>1.07</v>
      </c>
      <c r="DF27" s="8">
        <f t="shared" si="41"/>
        <v>36.212399999999995</v>
      </c>
      <c r="DG27" s="8">
        <f t="shared" si="42"/>
        <v>1.2159090909090911</v>
      </c>
      <c r="DH27" s="8">
        <f t="shared" si="43"/>
        <v>44.030986363636366</v>
      </c>
      <c r="DL27" s="8">
        <v>39.6</v>
      </c>
      <c r="DM27" s="8">
        <v>1.07</v>
      </c>
      <c r="DN27" s="8">
        <f t="shared" si="44"/>
        <v>38.411999999999999</v>
      </c>
      <c r="DO27" s="8">
        <f t="shared" si="45"/>
        <v>1.2104072398190047</v>
      </c>
      <c r="DP27" s="8">
        <f t="shared" si="46"/>
        <v>46.494162895927609</v>
      </c>
    </row>
    <row r="28" spans="1:120" s="8" customFormat="1" x14ac:dyDescent="0.25">
      <c r="A28" s="8">
        <v>35.4</v>
      </c>
      <c r="B28" s="8">
        <v>1.33</v>
      </c>
      <c r="C28" s="8">
        <f>A28*(1-($C$7 - 25)*(0.003))</f>
        <v>32.638800000000003</v>
      </c>
      <c r="D28" s="8">
        <f t="shared" si="0"/>
        <v>1.303921568627451</v>
      </c>
      <c r="E28" s="8">
        <f t="shared" si="1"/>
        <v>42.55843529411765</v>
      </c>
      <c r="I28" s="8">
        <v>35.5</v>
      </c>
      <c r="J28" s="8">
        <v>1.33</v>
      </c>
      <c r="K28" s="8">
        <f t="shared" si="2"/>
        <v>32.731000000000002</v>
      </c>
      <c r="L28" s="8">
        <f t="shared" si="3"/>
        <v>1.33</v>
      </c>
      <c r="M28" s="8">
        <f t="shared" si="4"/>
        <v>43.532230000000006</v>
      </c>
      <c r="Q28" s="8">
        <v>35</v>
      </c>
      <c r="R28" s="8">
        <v>1.32</v>
      </c>
      <c r="S28" s="8">
        <f t="shared" si="5"/>
        <v>32.270000000000003</v>
      </c>
      <c r="T28" s="8">
        <f t="shared" si="6"/>
        <v>1.3043478260869565</v>
      </c>
      <c r="U28" s="8">
        <f t="shared" si="7"/>
        <v>42.091304347826089</v>
      </c>
      <c r="X28" s="8">
        <v>34.9</v>
      </c>
      <c r="Y28" s="8">
        <v>1.34</v>
      </c>
      <c r="Z28" s="8">
        <f t="shared" si="8"/>
        <v>32.3872</v>
      </c>
      <c r="AA28" s="8">
        <f t="shared" si="9"/>
        <v>1.3254203758654799</v>
      </c>
      <c r="AB28" s="8">
        <f t="shared" si="10"/>
        <v>42.926654797230469</v>
      </c>
      <c r="AF28" s="8">
        <v>36</v>
      </c>
      <c r="AG28" s="8">
        <v>1.32</v>
      </c>
      <c r="AH28" s="8">
        <f t="shared" si="11"/>
        <v>34.164000000000001</v>
      </c>
      <c r="AI28" s="8">
        <f t="shared" si="12"/>
        <v>1.32</v>
      </c>
      <c r="AJ28" s="8">
        <f t="shared" si="13"/>
        <v>45.096480000000007</v>
      </c>
      <c r="AN28" s="8">
        <v>36.299999999999997</v>
      </c>
      <c r="AO28" s="8">
        <v>1.32</v>
      </c>
      <c r="AP28" s="8">
        <f t="shared" si="14"/>
        <v>33.468600000000002</v>
      </c>
      <c r="AQ28" s="8">
        <f t="shared" si="15"/>
        <v>1.3004926108374386</v>
      </c>
      <c r="AR28" s="8">
        <f t="shared" si="16"/>
        <v>43.525666995073898</v>
      </c>
      <c r="AV28" s="8">
        <v>35.799999999999997</v>
      </c>
      <c r="AW28" s="8">
        <v>1.31</v>
      </c>
      <c r="AX28" s="8">
        <f t="shared" si="17"/>
        <v>33.007599999999996</v>
      </c>
      <c r="AY28" s="8">
        <f t="shared" si="18"/>
        <v>1.2843137254901962</v>
      </c>
      <c r="AZ28" s="8">
        <f t="shared" si="19"/>
        <v>42.392113725490198</v>
      </c>
      <c r="BD28" s="8">
        <v>35.9</v>
      </c>
      <c r="BE28" s="8">
        <v>1.33</v>
      </c>
      <c r="BF28" s="8">
        <f t="shared" si="20"/>
        <v>33.207500000000003</v>
      </c>
      <c r="BG28" s="8">
        <f t="shared" si="21"/>
        <v>1.3220675944333997</v>
      </c>
      <c r="BH28" s="8">
        <f t="shared" si="22"/>
        <v>43.902559642147125</v>
      </c>
      <c r="BK28" s="8">
        <v>36</v>
      </c>
      <c r="BL28" s="8">
        <v>1.32</v>
      </c>
      <c r="BM28" s="8">
        <f t="shared" si="23"/>
        <v>33.731999999999999</v>
      </c>
      <c r="BN28" s="8">
        <f t="shared" si="24"/>
        <v>1.32</v>
      </c>
      <c r="BO28" s="8">
        <f t="shared" si="25"/>
        <v>44.526240000000001</v>
      </c>
      <c r="BS28" s="8">
        <v>36.6</v>
      </c>
      <c r="BT28" s="8">
        <v>1.32</v>
      </c>
      <c r="BU28" s="8">
        <f t="shared" si="26"/>
        <v>34.403999999999996</v>
      </c>
      <c r="BV28" s="8">
        <f t="shared" si="27"/>
        <v>1.3692946058091289</v>
      </c>
      <c r="BW28" s="8">
        <f t="shared" si="28"/>
        <v>47.109211618257262</v>
      </c>
      <c r="CA28" s="8">
        <v>37.299999999999997</v>
      </c>
      <c r="CB28" s="8">
        <v>1.33</v>
      </c>
      <c r="CC28" s="8">
        <f t="shared" si="29"/>
        <v>35.509599999999999</v>
      </c>
      <c r="CD28" s="8">
        <f t="shared" si="30"/>
        <v>1.4148936170212767</v>
      </c>
      <c r="CE28" s="8">
        <f t="shared" si="31"/>
        <v>50.242306382978725</v>
      </c>
      <c r="CH28" s="8">
        <v>37.5</v>
      </c>
      <c r="CI28" s="8">
        <v>1.33</v>
      </c>
      <c r="CJ28" s="8">
        <f t="shared" si="32"/>
        <v>35.8125</v>
      </c>
      <c r="CK28" s="8">
        <f t="shared" si="33"/>
        <v>1.3854166666666667</v>
      </c>
      <c r="CL28" s="8">
        <f t="shared" si="34"/>
        <v>49.615234375</v>
      </c>
      <c r="CO28" s="8">
        <v>36.9</v>
      </c>
      <c r="CP28" s="8">
        <v>1.35</v>
      </c>
      <c r="CQ28" s="8">
        <f t="shared" si="35"/>
        <v>34.907399999999996</v>
      </c>
      <c r="CR28" s="8">
        <f t="shared" si="36"/>
        <v>1.4316012725344647</v>
      </c>
      <c r="CS28" s="8">
        <f t="shared" si="37"/>
        <v>49.973478260869562</v>
      </c>
      <c r="CV28" s="8">
        <v>37.6</v>
      </c>
      <c r="CW28" s="8">
        <v>1.1499999999999999</v>
      </c>
      <c r="CX28" s="8">
        <f t="shared" si="38"/>
        <v>35.682400000000001</v>
      </c>
      <c r="CY28" s="8">
        <f t="shared" si="39"/>
        <v>1.4024390243902438</v>
      </c>
      <c r="CZ28" s="8">
        <f t="shared" si="40"/>
        <v>50.042390243902439</v>
      </c>
      <c r="DD28" s="8">
        <v>37.6</v>
      </c>
      <c r="DE28" s="8">
        <v>1.1499999999999999</v>
      </c>
      <c r="DF28" s="8">
        <f t="shared" si="41"/>
        <v>36.020800000000001</v>
      </c>
      <c r="DG28" s="8">
        <f t="shared" si="42"/>
        <v>1.3068181818181819</v>
      </c>
      <c r="DH28" s="8">
        <f t="shared" si="43"/>
        <v>47.07263636363637</v>
      </c>
      <c r="DL28" s="8">
        <v>39.299999999999997</v>
      </c>
      <c r="DM28" s="8">
        <v>1.1499999999999999</v>
      </c>
      <c r="DN28" s="8">
        <f t="shared" si="44"/>
        <v>38.120999999999995</v>
      </c>
      <c r="DO28" s="8">
        <f t="shared" si="45"/>
        <v>1.3009049773755654</v>
      </c>
      <c r="DP28" s="8">
        <f t="shared" si="46"/>
        <v>49.591798642533924</v>
      </c>
    </row>
    <row r="29" spans="1:120" s="8" customFormat="1" x14ac:dyDescent="0.25">
      <c r="A29" s="8">
        <v>35.200000000000003</v>
      </c>
      <c r="B29" s="8">
        <v>1.42</v>
      </c>
      <c r="C29" s="8">
        <f>A29*(1-($C$7 - 25)*(0.003))</f>
        <v>32.454400000000007</v>
      </c>
      <c r="D29" s="8">
        <f t="shared" si="0"/>
        <v>1.392156862745098</v>
      </c>
      <c r="E29" s="8">
        <f t="shared" si="1"/>
        <v>45.181615686274519</v>
      </c>
      <c r="I29" s="8">
        <v>35.299999999999997</v>
      </c>
      <c r="J29" s="8">
        <v>1.42</v>
      </c>
      <c r="K29" s="8">
        <f t="shared" si="2"/>
        <v>32.546599999999998</v>
      </c>
      <c r="L29" s="8">
        <f t="shared" si="3"/>
        <v>1.42</v>
      </c>
      <c r="M29" s="8">
        <f t="shared" si="4"/>
        <v>46.216171999999993</v>
      </c>
      <c r="Q29" s="8">
        <v>34.700000000000003</v>
      </c>
      <c r="R29" s="8">
        <v>1.42</v>
      </c>
      <c r="S29" s="8">
        <f t="shared" si="5"/>
        <v>31.993400000000005</v>
      </c>
      <c r="T29" s="8">
        <f t="shared" si="6"/>
        <v>1.4031620553359683</v>
      </c>
      <c r="U29" s="8">
        <f t="shared" si="7"/>
        <v>44.891924901185774</v>
      </c>
      <c r="X29" s="8">
        <v>34.6</v>
      </c>
      <c r="Y29" s="8">
        <v>1.43</v>
      </c>
      <c r="Z29" s="8">
        <f t="shared" si="8"/>
        <v>32.108800000000002</v>
      </c>
      <c r="AA29" s="8">
        <f t="shared" si="9"/>
        <v>1.4144411473788328</v>
      </c>
      <c r="AB29" s="8">
        <f t="shared" si="10"/>
        <v>45.416007912957468</v>
      </c>
      <c r="AF29" s="8">
        <v>35.700000000000003</v>
      </c>
      <c r="AG29" s="8">
        <v>1.42</v>
      </c>
      <c r="AH29" s="8">
        <f t="shared" si="11"/>
        <v>33.879300000000001</v>
      </c>
      <c r="AI29" s="8">
        <f t="shared" si="12"/>
        <v>1.42</v>
      </c>
      <c r="AJ29" s="8">
        <f t="shared" si="13"/>
        <v>48.108606000000002</v>
      </c>
      <c r="AN29" s="8">
        <v>36</v>
      </c>
      <c r="AO29" s="8">
        <v>1.41</v>
      </c>
      <c r="AP29" s="8">
        <f t="shared" si="14"/>
        <v>33.192</v>
      </c>
      <c r="AQ29" s="8">
        <f t="shared" si="15"/>
        <v>1.3891625615763545</v>
      </c>
      <c r="AR29" s="8">
        <f t="shared" si="16"/>
        <v>46.109083743842362</v>
      </c>
      <c r="AV29" s="8">
        <v>35.6</v>
      </c>
      <c r="AW29" s="8">
        <v>1.41</v>
      </c>
      <c r="AX29" s="8">
        <f t="shared" si="17"/>
        <v>32.8232</v>
      </c>
      <c r="AY29" s="8">
        <f t="shared" si="18"/>
        <v>1.3823529411764706</v>
      </c>
      <c r="AZ29" s="8">
        <f t="shared" si="19"/>
        <v>45.37324705882353</v>
      </c>
      <c r="BD29" s="8">
        <v>35.700000000000003</v>
      </c>
      <c r="BE29" s="8">
        <v>1.45</v>
      </c>
      <c r="BF29" s="8">
        <f t="shared" si="20"/>
        <v>33.022500000000001</v>
      </c>
      <c r="BG29" s="8">
        <f t="shared" si="21"/>
        <v>1.4413518886679921</v>
      </c>
      <c r="BH29" s="8">
        <f t="shared" si="22"/>
        <v>47.597042743538772</v>
      </c>
      <c r="BK29" s="8">
        <v>35.700000000000003</v>
      </c>
      <c r="BL29" s="8">
        <v>1.42</v>
      </c>
      <c r="BM29" s="8">
        <f t="shared" si="23"/>
        <v>33.450900000000004</v>
      </c>
      <c r="BN29" s="8">
        <f t="shared" si="24"/>
        <v>1.42</v>
      </c>
      <c r="BO29" s="8">
        <f t="shared" si="25"/>
        <v>47.500278000000002</v>
      </c>
      <c r="BS29" s="8">
        <v>36.299999999999997</v>
      </c>
      <c r="BT29" s="8">
        <v>1.42</v>
      </c>
      <c r="BU29" s="8">
        <f t="shared" si="26"/>
        <v>34.121999999999993</v>
      </c>
      <c r="BV29" s="8">
        <f t="shared" si="27"/>
        <v>1.4730290456431536</v>
      </c>
      <c r="BW29" s="8">
        <f t="shared" si="28"/>
        <v>50.262697095435676</v>
      </c>
      <c r="CA29" s="8">
        <v>37.1</v>
      </c>
      <c r="CB29" s="8">
        <v>1.43</v>
      </c>
      <c r="CC29" s="8">
        <f t="shared" si="29"/>
        <v>35.319200000000002</v>
      </c>
      <c r="CD29" s="8">
        <f t="shared" si="30"/>
        <v>1.5212765957446808</v>
      </c>
      <c r="CE29" s="8">
        <f t="shared" si="31"/>
        <v>53.730272340425529</v>
      </c>
      <c r="CH29" s="8">
        <v>37.200000000000003</v>
      </c>
      <c r="CI29" s="8">
        <v>1.44</v>
      </c>
      <c r="CJ29" s="8">
        <f t="shared" si="32"/>
        <v>35.526000000000003</v>
      </c>
      <c r="CK29" s="8">
        <f t="shared" si="33"/>
        <v>1.5</v>
      </c>
      <c r="CL29" s="8">
        <f t="shared" si="34"/>
        <v>53.289000000000001</v>
      </c>
      <c r="CO29" s="8">
        <v>36.6</v>
      </c>
      <c r="CP29" s="8">
        <v>1.43</v>
      </c>
      <c r="CQ29" s="8">
        <f t="shared" si="35"/>
        <v>34.623599999999996</v>
      </c>
      <c r="CR29" s="8">
        <f t="shared" si="36"/>
        <v>1.5164369034994698</v>
      </c>
      <c r="CS29" s="8">
        <f t="shared" si="37"/>
        <v>52.504504772004239</v>
      </c>
      <c r="CV29" s="8">
        <v>37.4</v>
      </c>
      <c r="CW29" s="8">
        <v>1.24</v>
      </c>
      <c r="CX29" s="8">
        <f t="shared" si="38"/>
        <v>35.492599999999996</v>
      </c>
      <c r="CY29" s="8">
        <f t="shared" si="39"/>
        <v>1.5121951219512195</v>
      </c>
      <c r="CZ29" s="8">
        <f t="shared" si="40"/>
        <v>53.671736585365849</v>
      </c>
      <c r="DD29" s="8">
        <v>37.4</v>
      </c>
      <c r="DE29" s="8">
        <v>1.24</v>
      </c>
      <c r="DF29" s="8">
        <f t="shared" si="41"/>
        <v>35.8292</v>
      </c>
      <c r="DG29" s="8">
        <f t="shared" si="42"/>
        <v>1.4090909090909092</v>
      </c>
      <c r="DH29" s="8">
        <f t="shared" si="43"/>
        <v>50.486600000000003</v>
      </c>
      <c r="DL29" s="8">
        <v>39.200000000000003</v>
      </c>
      <c r="DM29" s="8">
        <v>1.22</v>
      </c>
      <c r="DN29" s="8">
        <f t="shared" si="44"/>
        <v>38.024000000000001</v>
      </c>
      <c r="DO29" s="8">
        <f t="shared" si="45"/>
        <v>1.3800904977375565</v>
      </c>
      <c r="DP29" s="8">
        <f t="shared" si="46"/>
        <v>52.476561085972854</v>
      </c>
    </row>
    <row r="30" spans="1:120" s="8" customFormat="1" x14ac:dyDescent="0.25">
      <c r="A30" s="8">
        <v>35</v>
      </c>
      <c r="B30" s="8">
        <v>1.51</v>
      </c>
      <c r="C30" s="8">
        <f>A30*(1-($C$7 - 25)*(0.003))</f>
        <v>32.270000000000003</v>
      </c>
      <c r="D30" s="8">
        <f t="shared" si="0"/>
        <v>1.4803921568627449</v>
      </c>
      <c r="E30" s="8">
        <f t="shared" si="1"/>
        <v>47.772254901960785</v>
      </c>
      <c r="I30" s="8">
        <v>35</v>
      </c>
      <c r="J30" s="8">
        <v>1.51</v>
      </c>
      <c r="K30" s="8">
        <f t="shared" si="2"/>
        <v>32.270000000000003</v>
      </c>
      <c r="L30" s="8">
        <f t="shared" si="3"/>
        <v>1.51</v>
      </c>
      <c r="M30" s="8">
        <f t="shared" si="4"/>
        <v>48.727700000000006</v>
      </c>
      <c r="Q30" s="8">
        <v>34.6</v>
      </c>
      <c r="R30" s="8">
        <v>1.52</v>
      </c>
      <c r="S30" s="8">
        <f t="shared" si="5"/>
        <v>31.901200000000003</v>
      </c>
      <c r="T30" s="8">
        <f t="shared" si="6"/>
        <v>1.5019762845849802</v>
      </c>
      <c r="U30" s="8">
        <f t="shared" si="7"/>
        <v>47.914845849802376</v>
      </c>
      <c r="X30" s="8">
        <v>34.4</v>
      </c>
      <c r="Y30" s="8">
        <v>1.51</v>
      </c>
      <c r="Z30" s="8">
        <f t="shared" si="8"/>
        <v>31.923199999999998</v>
      </c>
      <c r="AA30" s="8">
        <f t="shared" si="9"/>
        <v>1.4935707220573691</v>
      </c>
      <c r="AB30" s="8">
        <f t="shared" si="10"/>
        <v>47.679556874381802</v>
      </c>
      <c r="AF30" s="8">
        <v>35.5</v>
      </c>
      <c r="AG30" s="8">
        <v>1.5</v>
      </c>
      <c r="AH30" s="8">
        <f t="shared" si="11"/>
        <v>33.689499999999995</v>
      </c>
      <c r="AI30" s="8">
        <f t="shared" si="12"/>
        <v>1.5</v>
      </c>
      <c r="AJ30" s="8">
        <f t="shared" si="13"/>
        <v>50.534249999999993</v>
      </c>
      <c r="AN30" s="8">
        <v>35.9</v>
      </c>
      <c r="AO30" s="8">
        <v>1.51</v>
      </c>
      <c r="AP30" s="8">
        <f t="shared" si="14"/>
        <v>33.099800000000002</v>
      </c>
      <c r="AQ30" s="8">
        <f t="shared" si="15"/>
        <v>1.4876847290640394</v>
      </c>
      <c r="AR30" s="8">
        <f t="shared" si="16"/>
        <v>49.242066995073891</v>
      </c>
      <c r="AV30" s="8">
        <v>35.5</v>
      </c>
      <c r="AW30" s="8">
        <v>1.47</v>
      </c>
      <c r="AX30" s="8">
        <f t="shared" si="17"/>
        <v>32.731000000000002</v>
      </c>
      <c r="AY30" s="8">
        <f t="shared" si="18"/>
        <v>1.4411764705882353</v>
      </c>
      <c r="AZ30" s="8">
        <f t="shared" si="19"/>
        <v>47.171147058823529</v>
      </c>
      <c r="BD30" s="8">
        <v>35.5</v>
      </c>
      <c r="BE30" s="8">
        <v>1.5</v>
      </c>
      <c r="BF30" s="8">
        <f t="shared" si="20"/>
        <v>32.837499999999999</v>
      </c>
      <c r="BG30" s="8">
        <f t="shared" si="21"/>
        <v>1.4910536779324057</v>
      </c>
      <c r="BH30" s="8">
        <f t="shared" si="22"/>
        <v>48.962475149105373</v>
      </c>
      <c r="BK30" s="8">
        <v>35.5</v>
      </c>
      <c r="BL30" s="8">
        <v>1.5</v>
      </c>
      <c r="BM30" s="8">
        <f t="shared" si="23"/>
        <v>33.263500000000001</v>
      </c>
      <c r="BN30" s="8">
        <f t="shared" si="24"/>
        <v>1.5</v>
      </c>
      <c r="BO30" s="8">
        <f t="shared" si="25"/>
        <v>49.895250000000004</v>
      </c>
      <c r="BS30" s="8">
        <v>36.200000000000003</v>
      </c>
      <c r="BT30" s="8">
        <v>1.5</v>
      </c>
      <c r="BU30" s="8">
        <f t="shared" si="26"/>
        <v>34.027999999999999</v>
      </c>
      <c r="BV30" s="8">
        <f t="shared" si="27"/>
        <v>1.5560165975103737</v>
      </c>
      <c r="BW30" s="8">
        <f t="shared" si="28"/>
        <v>52.948132780082993</v>
      </c>
      <c r="CA30" s="8">
        <v>36.799999999999997</v>
      </c>
      <c r="CB30" s="8">
        <v>1.52</v>
      </c>
      <c r="CC30" s="8">
        <f t="shared" si="29"/>
        <v>35.033599999999993</v>
      </c>
      <c r="CD30" s="8">
        <f t="shared" si="30"/>
        <v>1.6170212765957446</v>
      </c>
      <c r="CE30" s="8">
        <f t="shared" si="31"/>
        <v>56.650076595744665</v>
      </c>
      <c r="CH30" s="8">
        <v>36.9</v>
      </c>
      <c r="CI30" s="8">
        <v>1.52</v>
      </c>
      <c r="CJ30" s="8">
        <f t="shared" si="32"/>
        <v>35.2395</v>
      </c>
      <c r="CK30" s="8">
        <f t="shared" si="33"/>
        <v>1.5833333333333335</v>
      </c>
      <c r="CL30" s="8">
        <f t="shared" si="34"/>
        <v>55.795875000000002</v>
      </c>
      <c r="CO30" s="8">
        <v>36.5</v>
      </c>
      <c r="CP30" s="8">
        <v>1.5</v>
      </c>
      <c r="CQ30" s="8">
        <f t="shared" si="35"/>
        <v>34.528999999999996</v>
      </c>
      <c r="CR30" s="8">
        <f t="shared" si="36"/>
        <v>1.5906680805938493</v>
      </c>
      <c r="CS30" s="8">
        <f t="shared" si="37"/>
        <v>54.924178154825022</v>
      </c>
      <c r="CV30" s="8">
        <v>37.200000000000003</v>
      </c>
      <c r="CW30" s="8">
        <v>1.32</v>
      </c>
      <c r="CX30" s="8">
        <f t="shared" si="38"/>
        <v>35.302799999999998</v>
      </c>
      <c r="CY30" s="8">
        <f t="shared" si="39"/>
        <v>1.6097560975609757</v>
      </c>
      <c r="CZ30" s="8">
        <f t="shared" si="40"/>
        <v>56.828897560975612</v>
      </c>
      <c r="DD30" s="8">
        <v>37.200000000000003</v>
      </c>
      <c r="DE30" s="8">
        <v>1.32</v>
      </c>
      <c r="DF30" s="8">
        <f t="shared" si="41"/>
        <v>35.637599999999999</v>
      </c>
      <c r="DG30" s="8">
        <f t="shared" si="42"/>
        <v>1.5000000000000002</v>
      </c>
      <c r="DH30" s="8">
        <f t="shared" si="43"/>
        <v>53.456400000000009</v>
      </c>
      <c r="DL30" s="8">
        <v>38.9</v>
      </c>
      <c r="DM30" s="8">
        <v>1.32</v>
      </c>
      <c r="DN30" s="8">
        <f t="shared" si="44"/>
        <v>37.732999999999997</v>
      </c>
      <c r="DO30" s="8">
        <f t="shared" si="45"/>
        <v>1.4932126696832579</v>
      </c>
      <c r="DP30" s="8">
        <f t="shared" si="46"/>
        <v>56.343393665158366</v>
      </c>
    </row>
    <row r="31" spans="1:120" s="8" customFormat="1" x14ac:dyDescent="0.25">
      <c r="A31" s="8">
        <v>34.9</v>
      </c>
      <c r="B31" s="8">
        <v>1.61</v>
      </c>
      <c r="C31" s="8">
        <f>A31*(1-($C$7 - 25)*(0.003))</f>
        <v>32.177799999999998</v>
      </c>
      <c r="D31" s="8">
        <f t="shared" si="0"/>
        <v>1.5784313725490196</v>
      </c>
      <c r="E31" s="8">
        <f t="shared" si="1"/>
        <v>50.790449019607834</v>
      </c>
      <c r="I31" s="8">
        <v>34.799999999999997</v>
      </c>
      <c r="J31" s="8">
        <v>1.61</v>
      </c>
      <c r="K31" s="8">
        <f t="shared" si="2"/>
        <v>32.085599999999999</v>
      </c>
      <c r="L31" s="8">
        <f t="shared" si="3"/>
        <v>1.61</v>
      </c>
      <c r="M31" s="8">
        <f t="shared" si="4"/>
        <v>51.657816000000004</v>
      </c>
      <c r="Q31" s="8">
        <v>34.299999999999997</v>
      </c>
      <c r="R31" s="8">
        <v>1.58</v>
      </c>
      <c r="S31" s="8">
        <f t="shared" si="5"/>
        <v>31.624599999999997</v>
      </c>
      <c r="T31" s="8">
        <f t="shared" si="6"/>
        <v>1.5612648221343874</v>
      </c>
      <c r="U31" s="8">
        <f t="shared" si="7"/>
        <v>49.374375494071145</v>
      </c>
      <c r="X31" s="8">
        <v>34.200000000000003</v>
      </c>
      <c r="Y31" s="8">
        <v>1.61</v>
      </c>
      <c r="Z31" s="8">
        <f t="shared" si="8"/>
        <v>31.7376</v>
      </c>
      <c r="AA31" s="8">
        <f t="shared" si="9"/>
        <v>1.5924826904055391</v>
      </c>
      <c r="AB31" s="8">
        <f t="shared" si="10"/>
        <v>50.541578635014837</v>
      </c>
      <c r="AF31" s="8">
        <v>35.4</v>
      </c>
      <c r="AG31" s="8">
        <v>1.6</v>
      </c>
      <c r="AH31" s="8">
        <f t="shared" si="11"/>
        <v>33.5946</v>
      </c>
      <c r="AI31" s="8">
        <f t="shared" si="12"/>
        <v>1.6</v>
      </c>
      <c r="AJ31" s="8">
        <f t="shared" si="13"/>
        <v>53.751360000000005</v>
      </c>
      <c r="AN31" s="8">
        <v>35.6</v>
      </c>
      <c r="AO31" s="8">
        <v>1.61</v>
      </c>
      <c r="AP31" s="8">
        <f t="shared" si="14"/>
        <v>32.8232</v>
      </c>
      <c r="AQ31" s="8">
        <f t="shared" si="15"/>
        <v>1.5862068965517242</v>
      </c>
      <c r="AR31" s="8">
        <f t="shared" si="16"/>
        <v>52.06438620689655</v>
      </c>
      <c r="AV31" s="8">
        <v>35.200000000000003</v>
      </c>
      <c r="AW31" s="8">
        <v>1.59</v>
      </c>
      <c r="AX31" s="8">
        <f t="shared" si="17"/>
        <v>32.454400000000007</v>
      </c>
      <c r="AY31" s="8">
        <f t="shared" si="18"/>
        <v>1.5588235294117647</v>
      </c>
      <c r="AZ31" s="8">
        <f t="shared" si="19"/>
        <v>50.590682352941187</v>
      </c>
      <c r="BD31" s="8">
        <v>35.299999999999997</v>
      </c>
      <c r="BE31" s="8">
        <v>1.61</v>
      </c>
      <c r="BF31" s="8">
        <f t="shared" si="20"/>
        <v>32.652499999999996</v>
      </c>
      <c r="BG31" s="8">
        <f t="shared" si="21"/>
        <v>1.6003976143141154</v>
      </c>
      <c r="BH31" s="8">
        <f t="shared" si="22"/>
        <v>52.256983101391647</v>
      </c>
      <c r="BK31" s="8">
        <v>35.4</v>
      </c>
      <c r="BL31" s="8">
        <v>1.6</v>
      </c>
      <c r="BM31" s="8">
        <f t="shared" si="23"/>
        <v>33.169800000000002</v>
      </c>
      <c r="BN31" s="8">
        <f t="shared" si="24"/>
        <v>1.6</v>
      </c>
      <c r="BO31" s="8">
        <f t="shared" si="25"/>
        <v>53.071680000000008</v>
      </c>
      <c r="BS31" s="8">
        <v>36</v>
      </c>
      <c r="BT31" s="8">
        <v>1.6</v>
      </c>
      <c r="BU31" s="8">
        <f t="shared" si="26"/>
        <v>33.839999999999996</v>
      </c>
      <c r="BV31" s="8">
        <f t="shared" si="27"/>
        <v>1.6597510373443987</v>
      </c>
      <c r="BW31" s="8">
        <f t="shared" si="28"/>
        <v>56.165975103734446</v>
      </c>
      <c r="CA31" s="8">
        <v>36.6</v>
      </c>
      <c r="CB31" s="8">
        <v>1.61</v>
      </c>
      <c r="CC31" s="8">
        <f t="shared" si="29"/>
        <v>34.843200000000003</v>
      </c>
      <c r="CD31" s="8">
        <f t="shared" si="30"/>
        <v>1.7127659574468086</v>
      </c>
      <c r="CE31" s="8">
        <f t="shared" si="31"/>
        <v>59.678246808510643</v>
      </c>
      <c r="CH31" s="8">
        <v>36.799999999999997</v>
      </c>
      <c r="CI31" s="8">
        <v>1.61</v>
      </c>
      <c r="CJ31" s="8">
        <f t="shared" si="32"/>
        <v>35.143999999999998</v>
      </c>
      <c r="CK31" s="8">
        <f t="shared" si="33"/>
        <v>1.6770833333333335</v>
      </c>
      <c r="CL31" s="8">
        <f t="shared" si="34"/>
        <v>58.939416666666666</v>
      </c>
      <c r="CO31" s="8">
        <v>36.200000000000003</v>
      </c>
      <c r="CP31" s="8">
        <v>1.62</v>
      </c>
      <c r="CQ31" s="8">
        <f t="shared" si="35"/>
        <v>34.245200000000004</v>
      </c>
      <c r="CR31" s="8">
        <f t="shared" si="36"/>
        <v>1.7179215270413575</v>
      </c>
      <c r="CS31" s="8">
        <f t="shared" si="37"/>
        <v>58.830566277836702</v>
      </c>
      <c r="CV31" s="8">
        <v>37</v>
      </c>
      <c r="CW31" s="8">
        <v>1.39</v>
      </c>
      <c r="CX31" s="8">
        <f t="shared" si="38"/>
        <v>35.113</v>
      </c>
      <c r="CY31" s="8">
        <f t="shared" si="39"/>
        <v>1.6951219512195121</v>
      </c>
      <c r="CZ31" s="8">
        <f t="shared" si="40"/>
        <v>59.520817073170733</v>
      </c>
      <c r="DD31" s="8">
        <v>37</v>
      </c>
      <c r="DE31" s="8">
        <v>1.39</v>
      </c>
      <c r="DF31" s="8">
        <f t="shared" si="41"/>
        <v>35.445999999999998</v>
      </c>
      <c r="DG31" s="8">
        <f t="shared" si="42"/>
        <v>1.5795454545454546</v>
      </c>
      <c r="DH31" s="8">
        <f t="shared" si="43"/>
        <v>55.988568181818181</v>
      </c>
      <c r="DL31" s="8">
        <v>38.799999999999997</v>
      </c>
      <c r="DM31" s="8">
        <v>1.4</v>
      </c>
      <c r="DN31" s="8">
        <f t="shared" si="44"/>
        <v>37.635999999999996</v>
      </c>
      <c r="DO31" s="8">
        <f t="shared" si="45"/>
        <v>1.5837104072398189</v>
      </c>
      <c r="DP31" s="8">
        <f t="shared" si="46"/>
        <v>59.604524886877819</v>
      </c>
    </row>
    <row r="32" spans="1:120" s="8" customFormat="1" x14ac:dyDescent="0.25">
      <c r="A32" s="8">
        <v>34.700000000000003</v>
      </c>
      <c r="B32" s="8">
        <v>1.69</v>
      </c>
      <c r="C32" s="8">
        <f>A32*(1-($C$7 - 25)*(0.003))</f>
        <v>31.993400000000005</v>
      </c>
      <c r="D32" s="8">
        <f t="shared" si="0"/>
        <v>1.6568627450980391</v>
      </c>
      <c r="E32" s="8">
        <f t="shared" si="1"/>
        <v>53.008672549019614</v>
      </c>
      <c r="I32" s="8">
        <v>34.700000000000003</v>
      </c>
      <c r="J32" s="8">
        <v>1.7</v>
      </c>
      <c r="K32" s="8">
        <f t="shared" si="2"/>
        <v>31.993400000000005</v>
      </c>
      <c r="L32" s="8">
        <f t="shared" si="3"/>
        <v>1.7</v>
      </c>
      <c r="M32" s="8">
        <f t="shared" si="4"/>
        <v>54.388780000000004</v>
      </c>
      <c r="Q32" s="8">
        <v>34.1</v>
      </c>
      <c r="R32" s="8">
        <v>1.7</v>
      </c>
      <c r="S32" s="8">
        <f t="shared" si="5"/>
        <v>31.440200000000004</v>
      </c>
      <c r="T32" s="8">
        <f t="shared" si="6"/>
        <v>1.6798418972332014</v>
      </c>
      <c r="U32" s="8">
        <f t="shared" si="7"/>
        <v>52.814565217391305</v>
      </c>
      <c r="X32" s="8">
        <v>34</v>
      </c>
      <c r="Y32" s="8">
        <v>1.7</v>
      </c>
      <c r="Z32" s="8">
        <f t="shared" si="8"/>
        <v>31.552</v>
      </c>
      <c r="AA32" s="8">
        <f t="shared" si="9"/>
        <v>1.6815034619188922</v>
      </c>
      <c r="AB32" s="8">
        <f t="shared" si="10"/>
        <v>53.054797230464885</v>
      </c>
      <c r="AF32" s="8">
        <v>35.200000000000003</v>
      </c>
      <c r="AG32" s="8">
        <v>1.69</v>
      </c>
      <c r="AH32" s="8">
        <f t="shared" si="11"/>
        <v>33.404800000000002</v>
      </c>
      <c r="AI32" s="8">
        <f t="shared" si="12"/>
        <v>1.69</v>
      </c>
      <c r="AJ32" s="8">
        <f t="shared" si="13"/>
        <v>56.454112000000002</v>
      </c>
      <c r="AN32" s="8">
        <v>35.5</v>
      </c>
      <c r="AO32" s="8">
        <v>1.7</v>
      </c>
      <c r="AP32" s="8">
        <f t="shared" si="14"/>
        <v>32.731000000000002</v>
      </c>
      <c r="AQ32" s="8">
        <f t="shared" si="15"/>
        <v>1.6748768472906403</v>
      </c>
      <c r="AR32" s="8">
        <f t="shared" si="16"/>
        <v>54.82039408866995</v>
      </c>
      <c r="AV32" s="8">
        <v>35.1</v>
      </c>
      <c r="AW32" s="8">
        <v>1.69</v>
      </c>
      <c r="AX32" s="8">
        <f t="shared" si="17"/>
        <v>32.362200000000001</v>
      </c>
      <c r="AY32" s="8">
        <f t="shared" si="18"/>
        <v>1.6568627450980391</v>
      </c>
      <c r="AZ32" s="8">
        <f t="shared" si="19"/>
        <v>53.619723529411765</v>
      </c>
      <c r="BD32" s="8">
        <v>35</v>
      </c>
      <c r="BE32" s="8">
        <v>1.71</v>
      </c>
      <c r="BF32" s="8">
        <f t="shared" si="20"/>
        <v>32.375</v>
      </c>
      <c r="BG32" s="8">
        <f t="shared" si="21"/>
        <v>1.6998011928429424</v>
      </c>
      <c r="BH32" s="8">
        <f t="shared" si="22"/>
        <v>55.031063618290261</v>
      </c>
      <c r="BK32" s="8">
        <v>35.200000000000003</v>
      </c>
      <c r="BL32" s="8">
        <v>1.69</v>
      </c>
      <c r="BM32" s="8">
        <f t="shared" si="23"/>
        <v>32.982400000000005</v>
      </c>
      <c r="BN32" s="8">
        <f t="shared" si="24"/>
        <v>1.69</v>
      </c>
      <c r="BO32" s="8">
        <f t="shared" si="25"/>
        <v>55.740256000000009</v>
      </c>
      <c r="BS32" s="8">
        <v>35.700000000000003</v>
      </c>
      <c r="BT32" s="8">
        <v>1.69</v>
      </c>
      <c r="BU32" s="8">
        <f t="shared" si="26"/>
        <v>33.558</v>
      </c>
      <c r="BV32" s="8">
        <f t="shared" si="27"/>
        <v>1.7531120331950207</v>
      </c>
      <c r="BW32" s="8">
        <f t="shared" si="28"/>
        <v>58.830933609958507</v>
      </c>
      <c r="CA32" s="8">
        <v>36.4</v>
      </c>
      <c r="CB32" s="8">
        <v>1.7</v>
      </c>
      <c r="CC32" s="8">
        <f t="shared" si="29"/>
        <v>34.652799999999999</v>
      </c>
      <c r="CD32" s="8">
        <f t="shared" si="30"/>
        <v>1.8085106382978722</v>
      </c>
      <c r="CE32" s="8">
        <f t="shared" si="31"/>
        <v>62.669957446808503</v>
      </c>
      <c r="CH32" s="8">
        <v>36.6</v>
      </c>
      <c r="CI32" s="8">
        <v>1.71</v>
      </c>
      <c r="CJ32" s="8">
        <f t="shared" si="32"/>
        <v>34.953000000000003</v>
      </c>
      <c r="CK32" s="8">
        <f t="shared" si="33"/>
        <v>1.78125</v>
      </c>
      <c r="CL32" s="8">
        <f t="shared" si="34"/>
        <v>62.260031250000004</v>
      </c>
      <c r="CO32" s="8">
        <v>36</v>
      </c>
      <c r="CP32" s="8">
        <v>1.72</v>
      </c>
      <c r="CQ32" s="8">
        <f t="shared" si="35"/>
        <v>34.055999999999997</v>
      </c>
      <c r="CR32" s="8">
        <f t="shared" si="36"/>
        <v>1.823966065747614</v>
      </c>
      <c r="CS32" s="8">
        <f t="shared" si="37"/>
        <v>62.116988335100736</v>
      </c>
      <c r="CV32" s="8">
        <v>36.799999999999997</v>
      </c>
      <c r="CW32" s="8">
        <v>1.47</v>
      </c>
      <c r="CX32" s="8">
        <f t="shared" si="38"/>
        <v>34.923199999999994</v>
      </c>
      <c r="CY32" s="8">
        <f t="shared" si="39"/>
        <v>1.7926829268292683</v>
      </c>
      <c r="CZ32" s="8">
        <f t="shared" si="40"/>
        <v>62.606224390243895</v>
      </c>
      <c r="DD32" s="8">
        <v>36.799999999999997</v>
      </c>
      <c r="DE32" s="8">
        <v>1.47</v>
      </c>
      <c r="DF32" s="8">
        <f t="shared" si="41"/>
        <v>35.254399999999997</v>
      </c>
      <c r="DG32" s="8">
        <f t="shared" si="42"/>
        <v>1.6704545454545456</v>
      </c>
      <c r="DH32" s="8">
        <f t="shared" si="43"/>
        <v>58.890872727272729</v>
      </c>
      <c r="DL32" s="8">
        <v>38.6</v>
      </c>
      <c r="DM32" s="8">
        <v>1.5</v>
      </c>
      <c r="DN32" s="8">
        <f t="shared" si="44"/>
        <v>37.442</v>
      </c>
      <c r="DO32" s="8">
        <f t="shared" si="45"/>
        <v>1.6968325791855203</v>
      </c>
      <c r="DP32" s="8">
        <f t="shared" si="46"/>
        <v>63.532805429864254</v>
      </c>
    </row>
    <row r="33" spans="1:120" s="8" customFormat="1" x14ac:dyDescent="0.25">
      <c r="A33" s="8">
        <v>34.4</v>
      </c>
      <c r="B33" s="8">
        <v>1.79</v>
      </c>
      <c r="C33" s="8">
        <f>A33*(1-($C$7 - 25)*(0.003))</f>
        <v>31.716799999999999</v>
      </c>
      <c r="D33" s="8">
        <f t="shared" si="0"/>
        <v>1.7549019607843137</v>
      </c>
      <c r="E33" s="8">
        <f t="shared" si="1"/>
        <v>55.65987450980392</v>
      </c>
      <c r="I33" s="8">
        <v>34.4</v>
      </c>
      <c r="J33" s="8">
        <v>1.8</v>
      </c>
      <c r="K33" s="8">
        <f t="shared" si="2"/>
        <v>31.716799999999999</v>
      </c>
      <c r="L33" s="8">
        <f t="shared" si="3"/>
        <v>1.8</v>
      </c>
      <c r="M33" s="8">
        <f t="shared" si="4"/>
        <v>57.090240000000001</v>
      </c>
      <c r="Q33" s="8">
        <v>33.799999999999997</v>
      </c>
      <c r="R33" s="8">
        <v>1.79</v>
      </c>
      <c r="S33" s="8">
        <f t="shared" si="5"/>
        <v>31.163599999999999</v>
      </c>
      <c r="T33" s="8">
        <f t="shared" si="6"/>
        <v>1.7687747035573123</v>
      </c>
      <c r="U33" s="8">
        <f t="shared" si="7"/>
        <v>55.121387351778651</v>
      </c>
      <c r="X33" s="8">
        <v>33.700000000000003</v>
      </c>
      <c r="Y33" s="8">
        <v>1.8</v>
      </c>
      <c r="Z33" s="8">
        <f t="shared" si="8"/>
        <v>31.273600000000002</v>
      </c>
      <c r="AA33" s="8">
        <f t="shared" si="9"/>
        <v>1.7804154302670625</v>
      </c>
      <c r="AB33" s="8">
        <f t="shared" si="10"/>
        <v>55.680000000000007</v>
      </c>
      <c r="AF33" s="8">
        <v>34.9</v>
      </c>
      <c r="AG33" s="8">
        <v>1.8</v>
      </c>
      <c r="AH33" s="8">
        <f t="shared" si="11"/>
        <v>33.120099999999994</v>
      </c>
      <c r="AI33" s="8">
        <f t="shared" si="12"/>
        <v>1.8</v>
      </c>
      <c r="AJ33" s="8">
        <f t="shared" si="13"/>
        <v>59.616179999999993</v>
      </c>
      <c r="AN33" s="8">
        <v>35.200000000000003</v>
      </c>
      <c r="AO33" s="8">
        <v>1.78</v>
      </c>
      <c r="AP33" s="8">
        <f t="shared" si="14"/>
        <v>32.454400000000007</v>
      </c>
      <c r="AQ33" s="8">
        <f t="shared" si="15"/>
        <v>1.7536945812807883</v>
      </c>
      <c r="AR33" s="8">
        <f t="shared" si="16"/>
        <v>56.915105418719229</v>
      </c>
      <c r="AV33" s="8">
        <v>34.9</v>
      </c>
      <c r="AW33" s="8">
        <v>1.79</v>
      </c>
      <c r="AX33" s="8">
        <f t="shared" si="17"/>
        <v>32.177799999999998</v>
      </c>
      <c r="AY33" s="8">
        <f t="shared" si="18"/>
        <v>1.7549019607843137</v>
      </c>
      <c r="AZ33" s="8">
        <f t="shared" si="19"/>
        <v>56.468884313725482</v>
      </c>
      <c r="BD33" s="8">
        <v>34.700000000000003</v>
      </c>
      <c r="BE33" s="8">
        <v>1.8</v>
      </c>
      <c r="BF33" s="8">
        <f t="shared" si="20"/>
        <v>32.097500000000004</v>
      </c>
      <c r="BG33" s="8">
        <f t="shared" si="21"/>
        <v>1.7892644135188869</v>
      </c>
      <c r="BH33" s="8">
        <f t="shared" si="22"/>
        <v>57.430914512922477</v>
      </c>
      <c r="BK33" s="8">
        <v>34.9</v>
      </c>
      <c r="BL33" s="8">
        <v>1.8</v>
      </c>
      <c r="BM33" s="8">
        <f t="shared" si="23"/>
        <v>32.701300000000003</v>
      </c>
      <c r="BN33" s="8">
        <f t="shared" si="24"/>
        <v>1.8</v>
      </c>
      <c r="BO33" s="8">
        <f t="shared" si="25"/>
        <v>58.86234000000001</v>
      </c>
      <c r="BS33" s="8">
        <v>35.5</v>
      </c>
      <c r="BT33" s="8">
        <v>1.79</v>
      </c>
      <c r="BU33" s="8">
        <f t="shared" si="26"/>
        <v>33.369999999999997</v>
      </c>
      <c r="BV33" s="8">
        <f t="shared" si="27"/>
        <v>1.8568464730290459</v>
      </c>
      <c r="BW33" s="8">
        <f t="shared" si="28"/>
        <v>61.96296680497926</v>
      </c>
      <c r="CA33" s="8">
        <v>36.200000000000003</v>
      </c>
      <c r="CB33" s="8">
        <v>1.8</v>
      </c>
      <c r="CC33" s="8">
        <f t="shared" si="29"/>
        <v>34.462400000000002</v>
      </c>
      <c r="CD33" s="8">
        <f t="shared" si="30"/>
        <v>1.9148936170212767</v>
      </c>
      <c r="CE33" s="8">
        <f t="shared" si="31"/>
        <v>65.991829787234053</v>
      </c>
      <c r="CH33" s="8">
        <v>36.299999999999997</v>
      </c>
      <c r="CI33" s="8">
        <v>1.81</v>
      </c>
      <c r="CJ33" s="8">
        <f t="shared" si="32"/>
        <v>34.666499999999999</v>
      </c>
      <c r="CK33" s="8">
        <f t="shared" si="33"/>
        <v>1.885416666666667</v>
      </c>
      <c r="CL33" s="8">
        <f t="shared" si="34"/>
        <v>65.360796875000005</v>
      </c>
      <c r="CO33" s="8">
        <v>35.700000000000003</v>
      </c>
      <c r="CP33" s="8">
        <v>1.8</v>
      </c>
      <c r="CQ33" s="8">
        <f t="shared" si="35"/>
        <v>33.772199999999998</v>
      </c>
      <c r="CR33" s="8">
        <f t="shared" si="36"/>
        <v>1.9088016967126193</v>
      </c>
      <c r="CS33" s="8">
        <f t="shared" si="37"/>
        <v>64.464432661717922</v>
      </c>
      <c r="CV33" s="8">
        <v>36.6</v>
      </c>
      <c r="CW33" s="8">
        <v>1.56</v>
      </c>
      <c r="CX33" s="8">
        <f t="shared" si="38"/>
        <v>34.733400000000003</v>
      </c>
      <c r="CY33" s="8">
        <f t="shared" si="39"/>
        <v>1.9024390243902438</v>
      </c>
      <c r="CZ33" s="8">
        <f t="shared" si="40"/>
        <v>66.078175609756101</v>
      </c>
      <c r="DD33" s="8">
        <v>36.6</v>
      </c>
      <c r="DE33" s="8">
        <v>1.56</v>
      </c>
      <c r="DF33" s="8">
        <f t="shared" si="41"/>
        <v>35.062800000000003</v>
      </c>
      <c r="DG33" s="8">
        <f t="shared" si="42"/>
        <v>1.7727272727272729</v>
      </c>
      <c r="DH33" s="8">
        <f t="shared" si="43"/>
        <v>62.156781818181827</v>
      </c>
      <c r="DL33" s="8">
        <v>38.4</v>
      </c>
      <c r="DM33" s="8">
        <v>1.55</v>
      </c>
      <c r="DN33" s="8">
        <f t="shared" si="44"/>
        <v>37.247999999999998</v>
      </c>
      <c r="DO33" s="8">
        <f t="shared" si="45"/>
        <v>1.753393665158371</v>
      </c>
      <c r="DP33" s="8">
        <f t="shared" si="46"/>
        <v>65.310407239819</v>
      </c>
    </row>
    <row r="34" spans="1:120" s="8" customFormat="1" x14ac:dyDescent="0.25">
      <c r="A34" s="8">
        <v>34.1</v>
      </c>
      <c r="B34" s="8">
        <v>1.88</v>
      </c>
      <c r="C34" s="8">
        <f>A34*(1-($C$7 - 25)*(0.003))</f>
        <v>31.440200000000004</v>
      </c>
      <c r="D34" s="8">
        <f t="shared" si="0"/>
        <v>1.8431372549019607</v>
      </c>
      <c r="E34" s="8">
        <f t="shared" si="1"/>
        <v>57.948603921568633</v>
      </c>
      <c r="I34" s="8">
        <v>34.299999999999997</v>
      </c>
      <c r="J34" s="8">
        <v>1.88</v>
      </c>
      <c r="K34" s="8">
        <f t="shared" si="2"/>
        <v>31.624599999999997</v>
      </c>
      <c r="L34" s="8">
        <f t="shared" si="3"/>
        <v>1.88</v>
      </c>
      <c r="M34" s="8">
        <f t="shared" si="4"/>
        <v>59.454247999999993</v>
      </c>
      <c r="Q34" s="8">
        <v>33.6</v>
      </c>
      <c r="R34" s="8">
        <v>1.89</v>
      </c>
      <c r="S34" s="8">
        <f t="shared" si="5"/>
        <v>30.979200000000002</v>
      </c>
      <c r="T34" s="8">
        <f t="shared" si="6"/>
        <v>1.867588932806324</v>
      </c>
      <c r="U34" s="8">
        <f t="shared" si="7"/>
        <v>57.856411067193676</v>
      </c>
      <c r="X34" s="8">
        <v>33.6</v>
      </c>
      <c r="Y34" s="8">
        <v>1.89</v>
      </c>
      <c r="Z34" s="8">
        <f t="shared" si="8"/>
        <v>31.180799999999998</v>
      </c>
      <c r="AA34" s="8">
        <f t="shared" si="9"/>
        <v>1.8694362017804154</v>
      </c>
      <c r="AB34" s="8">
        <f t="shared" si="10"/>
        <v>58.290516320474772</v>
      </c>
      <c r="AF34" s="8">
        <v>34.700000000000003</v>
      </c>
      <c r="AG34" s="8">
        <v>1.88</v>
      </c>
      <c r="AH34" s="8">
        <f t="shared" si="11"/>
        <v>32.930300000000003</v>
      </c>
      <c r="AI34" s="8">
        <f t="shared" si="12"/>
        <v>1.88</v>
      </c>
      <c r="AJ34" s="8">
        <f t="shared" si="13"/>
        <v>61.908964000000005</v>
      </c>
      <c r="AN34" s="8">
        <v>35</v>
      </c>
      <c r="AO34" s="8">
        <v>1.89</v>
      </c>
      <c r="AP34" s="8">
        <f t="shared" si="14"/>
        <v>32.270000000000003</v>
      </c>
      <c r="AQ34" s="8">
        <f t="shared" si="15"/>
        <v>1.8620689655172413</v>
      </c>
      <c r="AR34" s="8">
        <f t="shared" si="16"/>
        <v>60.088965517241384</v>
      </c>
      <c r="AV34" s="8">
        <v>34.6</v>
      </c>
      <c r="AW34" s="8">
        <v>1.88</v>
      </c>
      <c r="AX34" s="8">
        <f t="shared" si="17"/>
        <v>31.901200000000003</v>
      </c>
      <c r="AY34" s="8">
        <f t="shared" si="18"/>
        <v>1.8431372549019607</v>
      </c>
      <c r="AZ34" s="8">
        <f t="shared" si="19"/>
        <v>58.798290196078433</v>
      </c>
      <c r="BD34" s="8">
        <v>34.5</v>
      </c>
      <c r="BE34" s="8">
        <v>1.88</v>
      </c>
      <c r="BF34" s="8">
        <f t="shared" si="20"/>
        <v>31.912500000000001</v>
      </c>
      <c r="BG34" s="8">
        <f t="shared" si="21"/>
        <v>1.8687872763419482</v>
      </c>
      <c r="BH34" s="8">
        <f t="shared" si="22"/>
        <v>59.637673956262425</v>
      </c>
      <c r="BK34" s="8">
        <v>34.700000000000003</v>
      </c>
      <c r="BL34" s="8">
        <v>1.88</v>
      </c>
      <c r="BM34" s="8">
        <f t="shared" si="23"/>
        <v>32.513900000000007</v>
      </c>
      <c r="BN34" s="8">
        <f t="shared" si="24"/>
        <v>1.88</v>
      </c>
      <c r="BO34" s="8">
        <f t="shared" si="25"/>
        <v>61.126132000000013</v>
      </c>
      <c r="BS34" s="8">
        <v>35.299999999999997</v>
      </c>
      <c r="BT34" s="8">
        <v>1.87</v>
      </c>
      <c r="BU34" s="8">
        <f t="shared" si="26"/>
        <v>33.181999999999995</v>
      </c>
      <c r="BV34" s="8">
        <f t="shared" si="27"/>
        <v>1.9398340248962658</v>
      </c>
      <c r="BW34" s="8">
        <f t="shared" si="28"/>
        <v>64.367572614107885</v>
      </c>
      <c r="CA34" s="8">
        <v>35.9</v>
      </c>
      <c r="CB34" s="8">
        <v>1.89</v>
      </c>
      <c r="CC34" s="8">
        <f t="shared" si="29"/>
        <v>34.1768</v>
      </c>
      <c r="CD34" s="8">
        <f t="shared" si="30"/>
        <v>2.0106382978723403</v>
      </c>
      <c r="CE34" s="8">
        <f t="shared" si="31"/>
        <v>68.7171829787234</v>
      </c>
      <c r="CH34" s="8">
        <v>36</v>
      </c>
      <c r="CI34" s="8">
        <v>1.87</v>
      </c>
      <c r="CJ34" s="8">
        <f t="shared" si="32"/>
        <v>34.379999999999995</v>
      </c>
      <c r="CK34" s="8">
        <f t="shared" si="33"/>
        <v>1.947916666666667</v>
      </c>
      <c r="CL34" s="8">
        <f t="shared" si="34"/>
        <v>66.969374999999999</v>
      </c>
      <c r="CO34" s="8">
        <v>35.5</v>
      </c>
      <c r="CP34" s="8">
        <v>1.91</v>
      </c>
      <c r="CQ34" s="8">
        <f t="shared" si="35"/>
        <v>33.582999999999998</v>
      </c>
      <c r="CR34" s="8">
        <f t="shared" si="36"/>
        <v>2.0254506892895017</v>
      </c>
      <c r="CS34" s="8">
        <f t="shared" si="37"/>
        <v>68.020710498409329</v>
      </c>
      <c r="CV34" s="8">
        <v>36.5</v>
      </c>
      <c r="CW34" s="8">
        <v>1.66</v>
      </c>
      <c r="CX34" s="8">
        <f t="shared" si="38"/>
        <v>34.638500000000001</v>
      </c>
      <c r="CY34" s="8">
        <f t="shared" si="39"/>
        <v>2.024390243902439</v>
      </c>
      <c r="CZ34" s="8">
        <f t="shared" si="40"/>
        <v>70.12184146341464</v>
      </c>
      <c r="DD34" s="8">
        <v>36.5</v>
      </c>
      <c r="DE34" s="8">
        <v>1.66</v>
      </c>
      <c r="DF34" s="8">
        <f t="shared" si="41"/>
        <v>34.966999999999999</v>
      </c>
      <c r="DG34" s="8">
        <f t="shared" si="42"/>
        <v>1.8863636363636365</v>
      </c>
      <c r="DH34" s="8">
        <f t="shared" si="43"/>
        <v>65.960477272727275</v>
      </c>
      <c r="DL34" s="8">
        <v>38.200000000000003</v>
      </c>
      <c r="DM34" s="8">
        <v>1.64</v>
      </c>
      <c r="DN34" s="8">
        <f t="shared" si="44"/>
        <v>37.054000000000002</v>
      </c>
      <c r="DO34" s="8">
        <f t="shared" si="45"/>
        <v>1.8552036199095021</v>
      </c>
      <c r="DP34" s="8">
        <f t="shared" si="46"/>
        <v>68.742714932126688</v>
      </c>
    </row>
    <row r="35" spans="1:120" s="8" customFormat="1" x14ac:dyDescent="0.25">
      <c r="A35" s="8">
        <v>34</v>
      </c>
      <c r="B35" s="8">
        <v>1.99</v>
      </c>
      <c r="C35" s="8">
        <f>A35*(1-($C$7 - 25)*(0.003))</f>
        <v>31.348000000000003</v>
      </c>
      <c r="D35" s="8">
        <f t="shared" si="0"/>
        <v>1.9509803921568627</v>
      </c>
      <c r="E35" s="8">
        <f t="shared" si="1"/>
        <v>61.159333333333336</v>
      </c>
      <c r="I35" s="8">
        <v>34</v>
      </c>
      <c r="J35" s="8">
        <v>1.97</v>
      </c>
      <c r="K35" s="8">
        <f t="shared" si="2"/>
        <v>31.348000000000003</v>
      </c>
      <c r="L35" s="8">
        <f t="shared" si="3"/>
        <v>1.97</v>
      </c>
      <c r="M35" s="8">
        <f t="shared" si="4"/>
        <v>61.755560000000003</v>
      </c>
      <c r="Q35" s="8">
        <v>33.4</v>
      </c>
      <c r="R35" s="8">
        <v>1.98</v>
      </c>
      <c r="S35" s="8">
        <f t="shared" si="5"/>
        <v>30.794799999999999</v>
      </c>
      <c r="T35" s="8">
        <f t="shared" si="6"/>
        <v>1.9565217391304346</v>
      </c>
      <c r="U35" s="8">
        <f t="shared" si="7"/>
        <v>60.250695652173903</v>
      </c>
      <c r="X35" s="8">
        <v>33.299999999999997</v>
      </c>
      <c r="Y35" s="8">
        <v>2.0099999999999998</v>
      </c>
      <c r="Z35" s="8">
        <f t="shared" si="8"/>
        <v>30.902399999999997</v>
      </c>
      <c r="AA35" s="8">
        <f t="shared" si="9"/>
        <v>1.9881305637982194</v>
      </c>
      <c r="AB35" s="8">
        <f t="shared" si="10"/>
        <v>61.438005934718085</v>
      </c>
      <c r="AF35" s="8">
        <v>34.4</v>
      </c>
      <c r="AG35" s="8">
        <v>1.98</v>
      </c>
      <c r="AH35" s="8">
        <f t="shared" si="11"/>
        <v>32.645599999999995</v>
      </c>
      <c r="AI35" s="8">
        <f t="shared" si="12"/>
        <v>1.98</v>
      </c>
      <c r="AJ35" s="8">
        <f t="shared" si="13"/>
        <v>64.638287999999989</v>
      </c>
      <c r="AN35" s="8">
        <v>34.700000000000003</v>
      </c>
      <c r="AO35" s="8">
        <v>1.98</v>
      </c>
      <c r="AP35" s="8">
        <f t="shared" si="14"/>
        <v>31.993400000000005</v>
      </c>
      <c r="AQ35" s="8">
        <f t="shared" si="15"/>
        <v>1.9507389162561577</v>
      </c>
      <c r="AR35" s="8">
        <f t="shared" si="16"/>
        <v>62.410770443349762</v>
      </c>
      <c r="AV35" s="8">
        <v>34.299999999999997</v>
      </c>
      <c r="AW35" s="8">
        <v>1.98</v>
      </c>
      <c r="AX35" s="8">
        <f t="shared" si="17"/>
        <v>31.624599999999997</v>
      </c>
      <c r="AY35" s="8">
        <f t="shared" si="18"/>
        <v>1.9411764705882353</v>
      </c>
      <c r="AZ35" s="8">
        <f t="shared" si="19"/>
        <v>61.3889294117647</v>
      </c>
      <c r="BD35" s="8">
        <v>34.299999999999997</v>
      </c>
      <c r="BE35" s="8">
        <v>2</v>
      </c>
      <c r="BF35" s="8">
        <f t="shared" si="20"/>
        <v>31.727499999999999</v>
      </c>
      <c r="BG35" s="8">
        <f t="shared" si="21"/>
        <v>1.9880715705765408</v>
      </c>
      <c r="BH35" s="8">
        <f t="shared" si="22"/>
        <v>63.0765407554672</v>
      </c>
      <c r="BK35" s="8">
        <v>34.4</v>
      </c>
      <c r="BL35" s="8">
        <v>1.98</v>
      </c>
      <c r="BM35" s="8">
        <f t="shared" si="23"/>
        <v>32.232799999999997</v>
      </c>
      <c r="BN35" s="8">
        <f t="shared" si="24"/>
        <v>1.98</v>
      </c>
      <c r="BO35" s="8">
        <f t="shared" si="25"/>
        <v>63.820943999999997</v>
      </c>
      <c r="BS35" s="8">
        <v>35</v>
      </c>
      <c r="BT35" s="8">
        <v>1.97</v>
      </c>
      <c r="BU35" s="8">
        <f t="shared" si="26"/>
        <v>32.9</v>
      </c>
      <c r="BV35" s="8">
        <f t="shared" si="27"/>
        <v>2.0435684647302907</v>
      </c>
      <c r="BW35" s="8">
        <f t="shared" si="28"/>
        <v>67.233402489626556</v>
      </c>
      <c r="CA35" s="8">
        <v>35.6</v>
      </c>
      <c r="CB35" s="8">
        <v>1.99</v>
      </c>
      <c r="CC35" s="8">
        <f t="shared" si="29"/>
        <v>33.891199999999998</v>
      </c>
      <c r="CD35" s="8">
        <f t="shared" si="30"/>
        <v>2.1170212765957448</v>
      </c>
      <c r="CE35" s="8">
        <f t="shared" si="31"/>
        <v>71.748391489361708</v>
      </c>
      <c r="CH35" s="8">
        <v>35.799999999999997</v>
      </c>
      <c r="CI35" s="8">
        <v>2</v>
      </c>
      <c r="CJ35" s="8">
        <f t="shared" si="32"/>
        <v>34.188999999999993</v>
      </c>
      <c r="CK35" s="8">
        <f t="shared" si="33"/>
        <v>2.0833333333333335</v>
      </c>
      <c r="CL35" s="8">
        <f t="shared" si="34"/>
        <v>71.227083333333326</v>
      </c>
      <c r="CO35" s="8">
        <v>35.200000000000003</v>
      </c>
      <c r="CP35" s="8">
        <v>1.98</v>
      </c>
      <c r="CQ35" s="8">
        <f t="shared" si="35"/>
        <v>33.299199999999999</v>
      </c>
      <c r="CR35" s="8">
        <f t="shared" si="36"/>
        <v>2.0996818663838814</v>
      </c>
      <c r="CS35" s="8">
        <f t="shared" si="37"/>
        <v>69.917726405090136</v>
      </c>
      <c r="CV35" s="8">
        <v>36.200000000000003</v>
      </c>
      <c r="CW35" s="8">
        <v>1.73</v>
      </c>
      <c r="CX35" s="8">
        <f t="shared" si="38"/>
        <v>34.3538</v>
      </c>
      <c r="CY35" s="8">
        <f t="shared" si="39"/>
        <v>2.1097560975609757</v>
      </c>
      <c r="CZ35" s="8">
        <f t="shared" si="40"/>
        <v>72.478139024390245</v>
      </c>
      <c r="DD35" s="8">
        <v>36.200000000000003</v>
      </c>
      <c r="DE35" s="8">
        <v>1.73</v>
      </c>
      <c r="DF35" s="8">
        <f t="shared" si="41"/>
        <v>34.679600000000001</v>
      </c>
      <c r="DG35" s="8">
        <f t="shared" si="42"/>
        <v>1.9659090909090911</v>
      </c>
      <c r="DH35" s="8">
        <f t="shared" si="43"/>
        <v>68.176940909090916</v>
      </c>
      <c r="DL35" s="8">
        <v>38</v>
      </c>
      <c r="DM35" s="8">
        <v>1.72</v>
      </c>
      <c r="DN35" s="8">
        <f t="shared" si="44"/>
        <v>36.86</v>
      </c>
      <c r="DO35" s="8">
        <f t="shared" si="45"/>
        <v>1.9457013574660633</v>
      </c>
      <c r="DP35" s="8">
        <f t="shared" si="46"/>
        <v>71.7185520361991</v>
      </c>
    </row>
    <row r="36" spans="1:120" s="8" customFormat="1" x14ac:dyDescent="0.25">
      <c r="A36" s="8">
        <v>33.799999999999997</v>
      </c>
      <c r="B36" s="8">
        <v>2.0699999999999998</v>
      </c>
      <c r="C36" s="8">
        <f>A36*(1-($C$7 - 25)*(0.003))</f>
        <v>31.163599999999999</v>
      </c>
      <c r="D36" s="8">
        <f t="shared" si="0"/>
        <v>2.0294117647058822</v>
      </c>
      <c r="E36" s="8">
        <f t="shared" si="1"/>
        <v>63.24377647058823</v>
      </c>
      <c r="I36" s="8">
        <v>33.799999999999997</v>
      </c>
      <c r="J36" s="8">
        <v>2.08</v>
      </c>
      <c r="K36" s="8">
        <f t="shared" si="2"/>
        <v>31.163599999999999</v>
      </c>
      <c r="L36" s="8">
        <f t="shared" si="3"/>
        <v>2.08</v>
      </c>
      <c r="M36" s="8">
        <f t="shared" si="4"/>
        <v>64.820288000000005</v>
      </c>
      <c r="Q36" s="8">
        <v>33.1</v>
      </c>
      <c r="R36" s="8">
        <v>2.0699999999999998</v>
      </c>
      <c r="S36" s="8">
        <f t="shared" si="5"/>
        <v>30.518200000000004</v>
      </c>
      <c r="T36" s="8">
        <f t="shared" si="6"/>
        <v>2.0454545454545454</v>
      </c>
      <c r="U36" s="8">
        <f t="shared" si="7"/>
        <v>62.423590909090919</v>
      </c>
      <c r="X36" s="8">
        <v>33.1</v>
      </c>
      <c r="Y36" s="8">
        <v>2.09</v>
      </c>
      <c r="Z36" s="8">
        <f t="shared" si="8"/>
        <v>30.716799999999999</v>
      </c>
      <c r="AA36" s="8">
        <f t="shared" si="9"/>
        <v>2.0672601384767555</v>
      </c>
      <c r="AB36" s="8">
        <f t="shared" si="10"/>
        <v>63.499616221562803</v>
      </c>
      <c r="AF36" s="8">
        <v>34.299999999999997</v>
      </c>
      <c r="AG36" s="8">
        <v>2.08</v>
      </c>
      <c r="AH36" s="8">
        <f t="shared" si="11"/>
        <v>32.550699999999999</v>
      </c>
      <c r="AI36" s="8">
        <f t="shared" si="12"/>
        <v>2.08</v>
      </c>
      <c r="AJ36" s="8">
        <f t="shared" si="13"/>
        <v>67.705455999999998</v>
      </c>
      <c r="AN36" s="8">
        <v>34.6</v>
      </c>
      <c r="AO36" s="8">
        <v>2.08</v>
      </c>
      <c r="AP36" s="8">
        <f t="shared" si="14"/>
        <v>31.901200000000003</v>
      </c>
      <c r="AQ36" s="8">
        <f t="shared" si="15"/>
        <v>2.0492610837438425</v>
      </c>
      <c r="AR36" s="8">
        <f t="shared" si="16"/>
        <v>65.37388768472907</v>
      </c>
      <c r="AV36" s="8">
        <v>34.1</v>
      </c>
      <c r="AW36" s="8">
        <v>2.0699999999999998</v>
      </c>
      <c r="AX36" s="8">
        <f t="shared" si="17"/>
        <v>31.440200000000004</v>
      </c>
      <c r="AY36" s="8">
        <f t="shared" si="18"/>
        <v>2.0294117647058822</v>
      </c>
      <c r="AZ36" s="8">
        <f t="shared" si="19"/>
        <v>63.805111764705885</v>
      </c>
      <c r="BD36" s="8">
        <v>34</v>
      </c>
      <c r="BE36" s="8">
        <v>2.06</v>
      </c>
      <c r="BF36" s="8">
        <f t="shared" si="20"/>
        <v>31.450000000000003</v>
      </c>
      <c r="BG36" s="8">
        <f t="shared" si="21"/>
        <v>2.0477137176938371</v>
      </c>
      <c r="BH36" s="8">
        <f t="shared" si="22"/>
        <v>64.400596421471178</v>
      </c>
      <c r="BK36" s="8">
        <v>34.299999999999997</v>
      </c>
      <c r="BL36" s="8">
        <v>2.08</v>
      </c>
      <c r="BM36" s="8">
        <f t="shared" si="23"/>
        <v>32.139099999999999</v>
      </c>
      <c r="BN36" s="8">
        <f t="shared" si="24"/>
        <v>2.08</v>
      </c>
      <c r="BO36" s="8">
        <f t="shared" si="25"/>
        <v>66.849328</v>
      </c>
      <c r="BS36" s="8">
        <v>34.9</v>
      </c>
      <c r="BT36" s="8">
        <v>2.0699999999999998</v>
      </c>
      <c r="BU36" s="8">
        <f t="shared" si="26"/>
        <v>32.805999999999997</v>
      </c>
      <c r="BV36" s="8">
        <f t="shared" si="27"/>
        <v>2.1473029045643153</v>
      </c>
      <c r="BW36" s="8">
        <f t="shared" si="28"/>
        <v>70.444419087136922</v>
      </c>
      <c r="CA36" s="8">
        <v>35.5</v>
      </c>
      <c r="CB36" s="8">
        <v>2.0699999999999998</v>
      </c>
      <c r="CC36" s="8">
        <f t="shared" si="29"/>
        <v>33.795999999999999</v>
      </c>
      <c r="CD36" s="8">
        <f t="shared" si="30"/>
        <v>2.2021276595744679</v>
      </c>
      <c r="CE36" s="8">
        <f t="shared" si="31"/>
        <v>74.423106382978716</v>
      </c>
      <c r="CH36" s="8">
        <v>35.6</v>
      </c>
      <c r="CI36" s="8">
        <v>2.09</v>
      </c>
      <c r="CJ36" s="8">
        <f t="shared" si="32"/>
        <v>33.997999999999998</v>
      </c>
      <c r="CK36" s="8">
        <f t="shared" si="33"/>
        <v>2.1770833333333335</v>
      </c>
      <c r="CL36" s="8">
        <f t="shared" si="34"/>
        <v>74.01647916666667</v>
      </c>
      <c r="CO36" s="8">
        <v>35.1</v>
      </c>
      <c r="CP36" s="8">
        <v>2.09</v>
      </c>
      <c r="CQ36" s="8">
        <f t="shared" si="35"/>
        <v>33.204599999999999</v>
      </c>
      <c r="CR36" s="8">
        <f t="shared" si="36"/>
        <v>2.2163308589607635</v>
      </c>
      <c r="CS36" s="8">
        <f t="shared" si="37"/>
        <v>73.592379639448566</v>
      </c>
      <c r="CV36" s="8">
        <v>36</v>
      </c>
      <c r="CW36" s="8">
        <v>1.83</v>
      </c>
      <c r="CX36" s="8">
        <f t="shared" si="38"/>
        <v>34.164000000000001</v>
      </c>
      <c r="CY36" s="8">
        <f t="shared" si="39"/>
        <v>2.2317073170731709</v>
      </c>
      <c r="CZ36" s="8">
        <f t="shared" si="40"/>
        <v>76.244048780487816</v>
      </c>
      <c r="DD36" s="8">
        <v>36</v>
      </c>
      <c r="DE36" s="8">
        <v>1.83</v>
      </c>
      <c r="DF36" s="8">
        <f t="shared" si="41"/>
        <v>34.488</v>
      </c>
      <c r="DG36" s="8">
        <f t="shared" si="42"/>
        <v>2.079545454545455</v>
      </c>
      <c r="DH36" s="8">
        <f t="shared" si="43"/>
        <v>71.719363636363653</v>
      </c>
      <c r="DL36" s="8">
        <v>37.799999999999997</v>
      </c>
      <c r="DM36" s="8">
        <v>1.8</v>
      </c>
      <c r="DN36" s="8">
        <f t="shared" si="44"/>
        <v>36.665999999999997</v>
      </c>
      <c r="DO36" s="8">
        <f t="shared" si="45"/>
        <v>2.0361990950226243</v>
      </c>
      <c r="DP36" s="8">
        <f t="shared" si="46"/>
        <v>74.659276018099533</v>
      </c>
    </row>
    <row r="37" spans="1:120" s="8" customFormat="1" x14ac:dyDescent="0.25">
      <c r="A37" s="8">
        <v>33.6</v>
      </c>
      <c r="B37" s="8">
        <v>2.16</v>
      </c>
      <c r="C37" s="8">
        <f>A37*(1-($C$7 - 25)*(0.003))</f>
        <v>30.979200000000002</v>
      </c>
      <c r="D37" s="8">
        <f t="shared" si="0"/>
        <v>2.1176470588235294</v>
      </c>
      <c r="E37" s="8">
        <f t="shared" si="1"/>
        <v>65.603011764705883</v>
      </c>
      <c r="I37" s="8">
        <v>33.700000000000003</v>
      </c>
      <c r="J37" s="8">
        <v>2.19</v>
      </c>
      <c r="K37" s="8">
        <f t="shared" si="2"/>
        <v>31.071400000000004</v>
      </c>
      <c r="L37" s="8">
        <f t="shared" si="3"/>
        <v>2.19</v>
      </c>
      <c r="M37" s="8">
        <f t="shared" si="4"/>
        <v>68.046366000000006</v>
      </c>
      <c r="Q37" s="8">
        <v>32.9</v>
      </c>
      <c r="R37" s="8">
        <v>2.15</v>
      </c>
      <c r="S37" s="8">
        <f t="shared" si="5"/>
        <v>30.3338</v>
      </c>
      <c r="T37" s="8">
        <f t="shared" si="6"/>
        <v>2.1245059288537549</v>
      </c>
      <c r="U37" s="8">
        <f t="shared" si="7"/>
        <v>64.444337944664028</v>
      </c>
      <c r="X37" s="8">
        <v>32.9</v>
      </c>
      <c r="Y37" s="8">
        <v>2.1800000000000002</v>
      </c>
      <c r="Z37" s="8">
        <f t="shared" si="8"/>
        <v>30.531199999999998</v>
      </c>
      <c r="AA37" s="8">
        <f t="shared" si="9"/>
        <v>2.1562809099901092</v>
      </c>
      <c r="AB37" s="8">
        <f t="shared" si="10"/>
        <v>65.833843719090027</v>
      </c>
      <c r="AF37" s="8">
        <v>34</v>
      </c>
      <c r="AG37" s="8">
        <v>2.16</v>
      </c>
      <c r="AH37" s="8">
        <f t="shared" si="11"/>
        <v>32.265999999999998</v>
      </c>
      <c r="AI37" s="8">
        <f t="shared" si="12"/>
        <v>2.16</v>
      </c>
      <c r="AJ37" s="8">
        <f t="shared" si="13"/>
        <v>69.694559999999996</v>
      </c>
      <c r="AN37" s="8">
        <v>34.299999999999997</v>
      </c>
      <c r="AO37" s="8">
        <v>2.15</v>
      </c>
      <c r="AP37" s="8">
        <f t="shared" si="14"/>
        <v>31.624599999999997</v>
      </c>
      <c r="AQ37" s="8">
        <f t="shared" si="15"/>
        <v>2.1182266009852215</v>
      </c>
      <c r="AR37" s="8">
        <f t="shared" si="16"/>
        <v>66.988068965517229</v>
      </c>
      <c r="AV37" s="8">
        <v>34</v>
      </c>
      <c r="AW37" s="8">
        <v>2.15</v>
      </c>
      <c r="AX37" s="8">
        <f t="shared" si="17"/>
        <v>31.348000000000003</v>
      </c>
      <c r="AY37" s="8">
        <f t="shared" si="18"/>
        <v>2.1078431372549016</v>
      </c>
      <c r="AZ37" s="8">
        <f t="shared" si="19"/>
        <v>66.076666666666654</v>
      </c>
      <c r="BD37" s="8">
        <v>33.799999999999997</v>
      </c>
      <c r="BE37" s="8">
        <v>2.1800000000000002</v>
      </c>
      <c r="BF37" s="8">
        <f t="shared" si="20"/>
        <v>31.265000000000001</v>
      </c>
      <c r="BG37" s="8">
        <f t="shared" si="21"/>
        <v>2.1669980119284298</v>
      </c>
      <c r="BH37" s="8">
        <f t="shared" si="22"/>
        <v>67.751192842942359</v>
      </c>
      <c r="BK37" s="8">
        <v>34</v>
      </c>
      <c r="BL37" s="8">
        <v>2.16</v>
      </c>
      <c r="BM37" s="8">
        <f t="shared" si="23"/>
        <v>31.858000000000001</v>
      </c>
      <c r="BN37" s="8">
        <f t="shared" si="24"/>
        <v>2.16</v>
      </c>
      <c r="BO37" s="8">
        <f t="shared" si="25"/>
        <v>68.813280000000006</v>
      </c>
      <c r="BS37" s="8">
        <v>34.6</v>
      </c>
      <c r="BT37" s="8">
        <v>2.17</v>
      </c>
      <c r="BU37" s="8">
        <f t="shared" si="26"/>
        <v>32.524000000000001</v>
      </c>
      <c r="BV37" s="8">
        <f t="shared" si="27"/>
        <v>2.2510373443983402</v>
      </c>
      <c r="BW37" s="8">
        <f t="shared" si="28"/>
        <v>73.212738589211625</v>
      </c>
      <c r="CA37" s="8">
        <v>35.200000000000003</v>
      </c>
      <c r="CB37" s="8">
        <v>2.1800000000000002</v>
      </c>
      <c r="CC37" s="8">
        <f t="shared" si="29"/>
        <v>33.510400000000004</v>
      </c>
      <c r="CD37" s="8">
        <f t="shared" si="30"/>
        <v>2.3191489361702131</v>
      </c>
      <c r="CE37" s="8">
        <f t="shared" si="31"/>
        <v>77.715608510638319</v>
      </c>
      <c r="CH37" s="8">
        <v>35.5</v>
      </c>
      <c r="CI37" s="8">
        <v>2.1800000000000002</v>
      </c>
      <c r="CJ37" s="8">
        <f t="shared" si="32"/>
        <v>33.902499999999996</v>
      </c>
      <c r="CK37" s="8">
        <f t="shared" si="33"/>
        <v>2.2708333333333335</v>
      </c>
      <c r="CL37" s="8">
        <f t="shared" si="34"/>
        <v>76.986927083333327</v>
      </c>
      <c r="CO37" s="8">
        <v>34.799999999999997</v>
      </c>
      <c r="CP37" s="8">
        <v>2.1800000000000002</v>
      </c>
      <c r="CQ37" s="8">
        <f t="shared" si="35"/>
        <v>32.920799999999993</v>
      </c>
      <c r="CR37" s="8">
        <f t="shared" si="36"/>
        <v>2.3117709437963949</v>
      </c>
      <c r="CS37" s="8">
        <f t="shared" si="37"/>
        <v>76.10534888653234</v>
      </c>
      <c r="CV37" s="8">
        <v>35.799999999999997</v>
      </c>
      <c r="CW37" s="8">
        <v>1.88</v>
      </c>
      <c r="CX37" s="8">
        <f t="shared" si="38"/>
        <v>33.974199999999996</v>
      </c>
      <c r="CY37" s="8">
        <f t="shared" si="39"/>
        <v>2.2926829268292681</v>
      </c>
      <c r="CZ37" s="8">
        <f t="shared" si="40"/>
        <v>77.892068292682907</v>
      </c>
      <c r="DD37" s="8">
        <v>35.799999999999997</v>
      </c>
      <c r="DE37" s="8">
        <v>1.88</v>
      </c>
      <c r="DF37" s="8">
        <f t="shared" si="41"/>
        <v>34.296399999999998</v>
      </c>
      <c r="DG37" s="8">
        <f t="shared" si="42"/>
        <v>2.1363636363636362</v>
      </c>
      <c r="DH37" s="8">
        <f t="shared" si="43"/>
        <v>73.269581818181805</v>
      </c>
      <c r="DL37" s="8">
        <v>37.5</v>
      </c>
      <c r="DM37" s="8">
        <v>1.89</v>
      </c>
      <c r="DN37" s="8">
        <f t="shared" si="44"/>
        <v>36.375</v>
      </c>
      <c r="DO37" s="8">
        <f t="shared" si="45"/>
        <v>2.1380090497737556</v>
      </c>
      <c r="DP37" s="8">
        <f t="shared" si="46"/>
        <v>77.770079185520359</v>
      </c>
    </row>
    <row r="38" spans="1:120" s="8" customFormat="1" x14ac:dyDescent="0.25">
      <c r="A38" s="8">
        <v>33.299999999999997</v>
      </c>
      <c r="B38" s="8">
        <v>2.2599999999999998</v>
      </c>
      <c r="C38" s="8">
        <f>A38*(1-($C$7 - 25)*(0.003))</f>
        <v>30.7026</v>
      </c>
      <c r="D38" s="8">
        <f t="shared" si="0"/>
        <v>2.2156862745098036</v>
      </c>
      <c r="E38" s="8">
        <f t="shared" si="1"/>
        <v>68.027329411764697</v>
      </c>
      <c r="I38" s="8">
        <v>33.4</v>
      </c>
      <c r="J38" s="8">
        <v>2.2599999999999998</v>
      </c>
      <c r="K38" s="8">
        <f t="shared" si="2"/>
        <v>30.794799999999999</v>
      </c>
      <c r="L38" s="8">
        <f t="shared" si="3"/>
        <v>2.2599999999999998</v>
      </c>
      <c r="M38" s="8">
        <f t="shared" si="4"/>
        <v>69.596247999999989</v>
      </c>
      <c r="Q38" s="8">
        <v>32.6</v>
      </c>
      <c r="R38" s="8">
        <v>2.25</v>
      </c>
      <c r="S38" s="8">
        <f t="shared" si="5"/>
        <v>30.057200000000002</v>
      </c>
      <c r="T38" s="8">
        <f t="shared" si="6"/>
        <v>2.2233201581027666</v>
      </c>
      <c r="U38" s="8">
        <f t="shared" si="7"/>
        <v>66.826778656126478</v>
      </c>
      <c r="X38" s="8">
        <v>32.5</v>
      </c>
      <c r="Y38" s="8">
        <v>2.2599999999999998</v>
      </c>
      <c r="Z38" s="8">
        <f t="shared" si="8"/>
        <v>30.159999999999997</v>
      </c>
      <c r="AA38" s="8">
        <f t="shared" si="9"/>
        <v>2.2354104846686447</v>
      </c>
      <c r="AB38" s="8">
        <f t="shared" si="10"/>
        <v>67.419980217606309</v>
      </c>
      <c r="AF38" s="8">
        <v>33.700000000000003</v>
      </c>
      <c r="AG38" s="8">
        <v>2.27</v>
      </c>
      <c r="AH38" s="8">
        <f t="shared" si="11"/>
        <v>31.981300000000001</v>
      </c>
      <c r="AI38" s="8">
        <f t="shared" si="12"/>
        <v>2.27</v>
      </c>
      <c r="AJ38" s="8">
        <f t="shared" si="13"/>
        <v>72.597550999999996</v>
      </c>
      <c r="AN38" s="8">
        <v>34.1</v>
      </c>
      <c r="AO38" s="8">
        <v>2.2599999999999998</v>
      </c>
      <c r="AP38" s="8">
        <f t="shared" si="14"/>
        <v>31.440200000000004</v>
      </c>
      <c r="AQ38" s="8">
        <f t="shared" si="15"/>
        <v>2.2266009852216748</v>
      </c>
      <c r="AR38" s="8">
        <f t="shared" si="16"/>
        <v>70.004780295566505</v>
      </c>
      <c r="AV38" s="8">
        <v>33.700000000000003</v>
      </c>
      <c r="AW38" s="8">
        <v>2.25</v>
      </c>
      <c r="AX38" s="8">
        <f t="shared" si="17"/>
        <v>31.071400000000004</v>
      </c>
      <c r="AY38" s="8">
        <f t="shared" si="18"/>
        <v>2.2058823529411762</v>
      </c>
      <c r="AZ38" s="8">
        <f t="shared" si="19"/>
        <v>68.539852941176477</v>
      </c>
      <c r="BD38" s="8">
        <v>33.6</v>
      </c>
      <c r="BE38" s="8">
        <v>2.27</v>
      </c>
      <c r="BF38" s="8">
        <f t="shared" si="20"/>
        <v>31.080000000000002</v>
      </c>
      <c r="BG38" s="8">
        <f t="shared" si="21"/>
        <v>2.2564612326043738</v>
      </c>
      <c r="BH38" s="8">
        <f t="shared" si="22"/>
        <v>70.130815109343942</v>
      </c>
      <c r="BK38" s="8">
        <v>33.700000000000003</v>
      </c>
      <c r="BL38" s="8">
        <v>2.27</v>
      </c>
      <c r="BM38" s="8">
        <f t="shared" si="23"/>
        <v>31.576900000000006</v>
      </c>
      <c r="BN38" s="8">
        <f t="shared" si="24"/>
        <v>2.27</v>
      </c>
      <c r="BO38" s="8">
        <f t="shared" si="25"/>
        <v>71.679563000000016</v>
      </c>
      <c r="BS38" s="8">
        <v>34.4</v>
      </c>
      <c r="BT38" s="8">
        <v>2.2599999999999998</v>
      </c>
      <c r="BU38" s="8">
        <f t="shared" si="26"/>
        <v>32.335999999999999</v>
      </c>
      <c r="BV38" s="8">
        <f t="shared" si="27"/>
        <v>2.3443983402489628</v>
      </c>
      <c r="BW38" s="8">
        <f t="shared" si="28"/>
        <v>75.808464730290453</v>
      </c>
      <c r="CA38" s="8">
        <v>34.9</v>
      </c>
      <c r="CB38" s="8">
        <v>2.2599999999999998</v>
      </c>
      <c r="CC38" s="8">
        <f t="shared" si="29"/>
        <v>33.224799999999995</v>
      </c>
      <c r="CD38" s="8">
        <f t="shared" si="30"/>
        <v>2.4042553191489358</v>
      </c>
      <c r="CE38" s="8">
        <f t="shared" si="31"/>
        <v>79.880902127659553</v>
      </c>
      <c r="CH38" s="8">
        <v>35.200000000000003</v>
      </c>
      <c r="CI38" s="8">
        <v>2.2799999999999998</v>
      </c>
      <c r="CJ38" s="8">
        <f t="shared" si="32"/>
        <v>33.616</v>
      </c>
      <c r="CK38" s="8">
        <f t="shared" si="33"/>
        <v>2.375</v>
      </c>
      <c r="CL38" s="8">
        <f t="shared" si="34"/>
        <v>79.837999999999994</v>
      </c>
      <c r="CO38" s="8">
        <v>34.4</v>
      </c>
      <c r="CP38" s="8">
        <v>2.2599999999999998</v>
      </c>
      <c r="CQ38" s="8">
        <f t="shared" si="35"/>
        <v>32.542399999999994</v>
      </c>
      <c r="CR38" s="8">
        <f t="shared" si="36"/>
        <v>2.3966065747613996</v>
      </c>
      <c r="CS38" s="8">
        <f t="shared" si="37"/>
        <v>77.991329798515352</v>
      </c>
      <c r="CV38" s="8">
        <v>35.6</v>
      </c>
      <c r="CW38" s="8">
        <v>1.97</v>
      </c>
      <c r="CX38" s="8">
        <f t="shared" si="38"/>
        <v>33.784399999999998</v>
      </c>
      <c r="CY38" s="8">
        <f t="shared" si="39"/>
        <v>2.4024390243902438</v>
      </c>
      <c r="CZ38" s="8">
        <f t="shared" si="40"/>
        <v>81.164960975609745</v>
      </c>
      <c r="DD38" s="8">
        <v>35.6</v>
      </c>
      <c r="DE38" s="8">
        <v>1.97</v>
      </c>
      <c r="DF38" s="8">
        <f t="shared" si="41"/>
        <v>34.104799999999997</v>
      </c>
      <c r="DG38" s="8">
        <f t="shared" si="42"/>
        <v>2.2386363636363638</v>
      </c>
      <c r="DH38" s="8">
        <f t="shared" si="43"/>
        <v>76.348245454545449</v>
      </c>
      <c r="DL38" s="8">
        <v>37.4</v>
      </c>
      <c r="DM38" s="8">
        <v>1.96</v>
      </c>
      <c r="DN38" s="8">
        <f t="shared" si="44"/>
        <v>36.277999999999999</v>
      </c>
      <c r="DO38" s="8">
        <f t="shared" si="45"/>
        <v>2.2171945701357467</v>
      </c>
      <c r="DP38" s="8">
        <f t="shared" si="46"/>
        <v>80.435384615384621</v>
      </c>
    </row>
    <row r="39" spans="1:120" s="8" customFormat="1" x14ac:dyDescent="0.25">
      <c r="A39" s="8">
        <v>33.200000000000003</v>
      </c>
      <c r="B39" s="8">
        <v>2.36</v>
      </c>
      <c r="C39" s="8">
        <f>A39*(1-($C$7 - 25)*(0.003))</f>
        <v>30.610400000000006</v>
      </c>
      <c r="D39" s="8">
        <f t="shared" si="0"/>
        <v>2.3137254901960782</v>
      </c>
      <c r="E39" s="8">
        <f t="shared" si="1"/>
        <v>70.824062745098047</v>
      </c>
      <c r="I39" s="8">
        <v>33.1</v>
      </c>
      <c r="J39" s="8">
        <v>2.38</v>
      </c>
      <c r="K39" s="8">
        <f t="shared" si="2"/>
        <v>30.518200000000004</v>
      </c>
      <c r="L39" s="8">
        <f t="shared" si="3"/>
        <v>2.38</v>
      </c>
      <c r="M39" s="8">
        <f t="shared" si="4"/>
        <v>72.633316000000008</v>
      </c>
      <c r="Q39" s="8">
        <v>32.299999999999997</v>
      </c>
      <c r="R39" s="8">
        <v>2.35</v>
      </c>
      <c r="S39" s="8">
        <f t="shared" si="5"/>
        <v>29.7806</v>
      </c>
      <c r="T39" s="8">
        <f t="shared" si="6"/>
        <v>2.3221343873517788</v>
      </c>
      <c r="U39" s="8">
        <f t="shared" si="7"/>
        <v>69.154555335968382</v>
      </c>
      <c r="X39" s="8">
        <v>32.299999999999997</v>
      </c>
      <c r="Y39" s="8">
        <v>2.37</v>
      </c>
      <c r="Z39" s="8">
        <f t="shared" si="8"/>
        <v>29.974399999999996</v>
      </c>
      <c r="AA39" s="8">
        <f t="shared" si="9"/>
        <v>2.3442136498516324</v>
      </c>
      <c r="AB39" s="8">
        <f t="shared" si="10"/>
        <v>70.266397626112763</v>
      </c>
      <c r="AF39" s="8">
        <v>33.6</v>
      </c>
      <c r="AG39" s="8">
        <v>2.36</v>
      </c>
      <c r="AH39" s="8">
        <f t="shared" si="11"/>
        <v>31.886399999999998</v>
      </c>
      <c r="AI39" s="8">
        <f t="shared" si="12"/>
        <v>2.36</v>
      </c>
      <c r="AJ39" s="8">
        <f t="shared" si="13"/>
        <v>75.251903999999996</v>
      </c>
      <c r="AN39" s="8">
        <v>33.799999999999997</v>
      </c>
      <c r="AO39" s="8">
        <v>2.35</v>
      </c>
      <c r="AP39" s="8">
        <f t="shared" si="14"/>
        <v>31.163599999999999</v>
      </c>
      <c r="AQ39" s="8">
        <f t="shared" si="15"/>
        <v>2.3152709359605912</v>
      </c>
      <c r="AR39" s="8">
        <f t="shared" si="16"/>
        <v>72.152177339901471</v>
      </c>
      <c r="AV39" s="8">
        <v>33.6</v>
      </c>
      <c r="AW39" s="8">
        <v>2.37</v>
      </c>
      <c r="AX39" s="8">
        <f t="shared" si="17"/>
        <v>30.979200000000002</v>
      </c>
      <c r="AY39" s="8">
        <f t="shared" si="18"/>
        <v>2.3235294117647061</v>
      </c>
      <c r="AZ39" s="8">
        <f t="shared" si="19"/>
        <v>71.981082352941186</v>
      </c>
      <c r="BD39" s="8">
        <v>33.299999999999997</v>
      </c>
      <c r="BE39" s="8">
        <v>2.36</v>
      </c>
      <c r="BF39" s="8">
        <f t="shared" si="20"/>
        <v>30.802499999999998</v>
      </c>
      <c r="BG39" s="8">
        <f t="shared" si="21"/>
        <v>2.3459244532803178</v>
      </c>
      <c r="BH39" s="8">
        <f t="shared" si="22"/>
        <v>72.260337972166994</v>
      </c>
      <c r="BK39" s="8">
        <v>33.6</v>
      </c>
      <c r="BL39" s="8">
        <v>2.36</v>
      </c>
      <c r="BM39" s="8">
        <f t="shared" si="23"/>
        <v>31.483200000000004</v>
      </c>
      <c r="BN39" s="8">
        <f t="shared" si="24"/>
        <v>2.36</v>
      </c>
      <c r="BO39" s="8">
        <f t="shared" si="25"/>
        <v>74.300352000000004</v>
      </c>
      <c r="BS39" s="8">
        <v>34.1</v>
      </c>
      <c r="BT39" s="8">
        <v>2.34</v>
      </c>
      <c r="BU39" s="8">
        <f t="shared" si="26"/>
        <v>32.054000000000002</v>
      </c>
      <c r="BV39" s="8">
        <f t="shared" si="27"/>
        <v>2.4273858921161828</v>
      </c>
      <c r="BW39" s="8">
        <f t="shared" si="28"/>
        <v>77.807427385892126</v>
      </c>
      <c r="CA39" s="8">
        <v>34.700000000000003</v>
      </c>
      <c r="CB39" s="8">
        <v>2.37</v>
      </c>
      <c r="CC39" s="8">
        <f t="shared" si="29"/>
        <v>33.034399999999998</v>
      </c>
      <c r="CD39" s="8">
        <f t="shared" si="30"/>
        <v>2.521276595744681</v>
      </c>
      <c r="CE39" s="8">
        <f t="shared" si="31"/>
        <v>83.288859574468091</v>
      </c>
      <c r="CH39" s="8">
        <v>34.9</v>
      </c>
      <c r="CI39" s="8">
        <v>2.37</v>
      </c>
      <c r="CJ39" s="8">
        <f t="shared" si="32"/>
        <v>33.329499999999996</v>
      </c>
      <c r="CK39" s="8">
        <f t="shared" si="33"/>
        <v>2.4687500000000004</v>
      </c>
      <c r="CL39" s="8">
        <f t="shared" si="34"/>
        <v>82.282203125000009</v>
      </c>
      <c r="CO39" s="8">
        <v>34.4</v>
      </c>
      <c r="CP39" s="8">
        <v>2.38</v>
      </c>
      <c r="CQ39" s="8">
        <f t="shared" si="35"/>
        <v>32.542399999999994</v>
      </c>
      <c r="CR39" s="8">
        <f t="shared" si="36"/>
        <v>2.5238600212089075</v>
      </c>
      <c r="CS39" s="8">
        <f t="shared" si="37"/>
        <v>82.132462354188732</v>
      </c>
      <c r="CV39" s="8">
        <v>35.4</v>
      </c>
      <c r="CW39" s="8">
        <v>2.0499999999999998</v>
      </c>
      <c r="CX39" s="8">
        <f t="shared" si="38"/>
        <v>33.5946</v>
      </c>
      <c r="CY39" s="8">
        <f t="shared" si="39"/>
        <v>2.4999999999999996</v>
      </c>
      <c r="CZ39" s="8">
        <f t="shared" si="40"/>
        <v>83.986499999999978</v>
      </c>
      <c r="DD39" s="8">
        <v>35.4</v>
      </c>
      <c r="DE39" s="8">
        <v>2.0499999999999998</v>
      </c>
      <c r="DF39" s="8">
        <f t="shared" si="41"/>
        <v>33.913199999999996</v>
      </c>
      <c r="DG39" s="8">
        <f t="shared" si="42"/>
        <v>2.3295454545454546</v>
      </c>
      <c r="DH39" s="8">
        <f t="shared" si="43"/>
        <v>79.002340909090904</v>
      </c>
      <c r="DL39" s="8">
        <v>37.1</v>
      </c>
      <c r="DM39" s="8">
        <v>2.06</v>
      </c>
      <c r="DN39" s="8">
        <f t="shared" si="44"/>
        <v>35.987000000000002</v>
      </c>
      <c r="DO39" s="8">
        <f t="shared" si="45"/>
        <v>2.3303167420814481</v>
      </c>
      <c r="DP39" s="8">
        <f t="shared" si="46"/>
        <v>83.861108597285082</v>
      </c>
    </row>
    <row r="40" spans="1:120" s="8" customFormat="1" x14ac:dyDescent="0.25">
      <c r="A40" s="8">
        <v>33</v>
      </c>
      <c r="B40" s="8">
        <v>2.4500000000000002</v>
      </c>
      <c r="C40" s="8">
        <f>A40*(1-($C$7 - 25)*(0.003))</f>
        <v>30.426000000000002</v>
      </c>
      <c r="D40" s="8">
        <f t="shared" si="0"/>
        <v>2.4019607843137254</v>
      </c>
      <c r="E40" s="8">
        <f t="shared" si="1"/>
        <v>73.082058823529408</v>
      </c>
      <c r="I40" s="8">
        <v>33</v>
      </c>
      <c r="J40" s="8">
        <v>2.4700000000000002</v>
      </c>
      <c r="K40" s="8">
        <f t="shared" si="2"/>
        <v>30.426000000000002</v>
      </c>
      <c r="L40" s="8">
        <f t="shared" si="3"/>
        <v>2.4700000000000002</v>
      </c>
      <c r="M40" s="8">
        <f t="shared" si="4"/>
        <v>75.152220000000014</v>
      </c>
      <c r="Q40" s="8">
        <v>32.1</v>
      </c>
      <c r="R40" s="8">
        <v>2.4500000000000002</v>
      </c>
      <c r="S40" s="8">
        <f t="shared" si="5"/>
        <v>29.596200000000003</v>
      </c>
      <c r="T40" s="8">
        <f t="shared" si="6"/>
        <v>2.4209486166007905</v>
      </c>
      <c r="U40" s="8">
        <f t="shared" si="7"/>
        <v>71.650879446640317</v>
      </c>
      <c r="X40" s="8">
        <v>32.1</v>
      </c>
      <c r="Y40" s="8">
        <v>2.4700000000000002</v>
      </c>
      <c r="Z40" s="8">
        <f t="shared" si="8"/>
        <v>29.788799999999998</v>
      </c>
      <c r="AA40" s="8">
        <f t="shared" si="9"/>
        <v>2.4431256181998022</v>
      </c>
      <c r="AB40" s="8">
        <f t="shared" si="10"/>
        <v>72.777780415430271</v>
      </c>
      <c r="AF40" s="8">
        <v>33.299999999999997</v>
      </c>
      <c r="AG40" s="8">
        <v>2.46</v>
      </c>
      <c r="AH40" s="8">
        <f t="shared" si="11"/>
        <v>31.601699999999997</v>
      </c>
      <c r="AI40" s="8">
        <f t="shared" si="12"/>
        <v>2.46</v>
      </c>
      <c r="AJ40" s="8">
        <f t="shared" si="13"/>
        <v>77.74018199999999</v>
      </c>
      <c r="AN40" s="8">
        <v>33.700000000000003</v>
      </c>
      <c r="AO40" s="8">
        <v>2.44</v>
      </c>
      <c r="AP40" s="8">
        <f t="shared" si="14"/>
        <v>31.071400000000004</v>
      </c>
      <c r="AQ40" s="8">
        <f t="shared" si="15"/>
        <v>2.4039408866995076</v>
      </c>
      <c r="AR40" s="8">
        <f t="shared" si="16"/>
        <v>74.693808866995084</v>
      </c>
      <c r="AV40" s="8">
        <v>33.299999999999997</v>
      </c>
      <c r="AW40" s="8">
        <v>2.4300000000000002</v>
      </c>
      <c r="AX40" s="8">
        <f t="shared" si="17"/>
        <v>30.7026</v>
      </c>
      <c r="AY40" s="8">
        <f t="shared" si="18"/>
        <v>2.3823529411764706</v>
      </c>
      <c r="AZ40" s="8">
        <f t="shared" si="19"/>
        <v>73.144429411764705</v>
      </c>
      <c r="BD40" s="8">
        <v>33.1</v>
      </c>
      <c r="BE40" s="8">
        <v>2.46</v>
      </c>
      <c r="BF40" s="8">
        <f t="shared" si="20"/>
        <v>30.617500000000003</v>
      </c>
      <c r="BG40" s="8">
        <f t="shared" si="21"/>
        <v>2.445328031809145</v>
      </c>
      <c r="BH40" s="8">
        <f t="shared" si="22"/>
        <v>74.86983101391651</v>
      </c>
      <c r="BK40" s="8">
        <v>33.299999999999997</v>
      </c>
      <c r="BL40" s="8">
        <v>2.46</v>
      </c>
      <c r="BM40" s="8">
        <f t="shared" si="23"/>
        <v>31.202099999999998</v>
      </c>
      <c r="BN40" s="8">
        <f t="shared" si="24"/>
        <v>2.46</v>
      </c>
      <c r="BO40" s="8">
        <f t="shared" si="25"/>
        <v>76.757165999999998</v>
      </c>
      <c r="BS40" s="8">
        <v>34</v>
      </c>
      <c r="BT40" s="8">
        <v>2.44</v>
      </c>
      <c r="BU40" s="8">
        <f t="shared" si="26"/>
        <v>31.959999999999997</v>
      </c>
      <c r="BV40" s="8">
        <f t="shared" si="27"/>
        <v>2.5311203319502078</v>
      </c>
      <c r="BW40" s="8">
        <f t="shared" si="28"/>
        <v>80.894605809128635</v>
      </c>
      <c r="CA40" s="8">
        <v>34.6</v>
      </c>
      <c r="CB40" s="8">
        <v>2.48</v>
      </c>
      <c r="CC40" s="8">
        <f t="shared" si="29"/>
        <v>32.9392</v>
      </c>
      <c r="CD40" s="8">
        <f t="shared" si="30"/>
        <v>2.6382978723404253</v>
      </c>
      <c r="CE40" s="8">
        <f t="shared" si="31"/>
        <v>86.903421276595736</v>
      </c>
      <c r="CH40" s="8">
        <v>34.700000000000003</v>
      </c>
      <c r="CI40" s="8">
        <v>2.4500000000000002</v>
      </c>
      <c r="CJ40" s="8">
        <f t="shared" si="32"/>
        <v>33.138500000000001</v>
      </c>
      <c r="CK40" s="8">
        <f t="shared" si="33"/>
        <v>2.5520833333333335</v>
      </c>
      <c r="CL40" s="8">
        <f t="shared" si="34"/>
        <v>84.57221354166667</v>
      </c>
      <c r="CO40" s="8">
        <v>34.1</v>
      </c>
      <c r="CP40" s="8">
        <v>2.46</v>
      </c>
      <c r="CQ40" s="8">
        <f t="shared" si="35"/>
        <v>32.258600000000001</v>
      </c>
      <c r="CR40" s="8">
        <f t="shared" si="36"/>
        <v>2.6086956521739131</v>
      </c>
      <c r="CS40" s="8">
        <f t="shared" si="37"/>
        <v>84.152869565217401</v>
      </c>
      <c r="CV40" s="8">
        <v>35.200000000000003</v>
      </c>
      <c r="CW40" s="8">
        <v>2.14</v>
      </c>
      <c r="CX40" s="8">
        <f t="shared" si="38"/>
        <v>33.404800000000002</v>
      </c>
      <c r="CY40" s="8">
        <f t="shared" si="39"/>
        <v>2.6097560975609757</v>
      </c>
      <c r="CZ40" s="8">
        <f t="shared" si="40"/>
        <v>87.178380487804887</v>
      </c>
      <c r="DD40" s="8">
        <v>35.200000000000003</v>
      </c>
      <c r="DE40" s="8">
        <v>2.14</v>
      </c>
      <c r="DF40" s="8">
        <f t="shared" si="41"/>
        <v>33.721600000000002</v>
      </c>
      <c r="DG40" s="8">
        <f t="shared" si="42"/>
        <v>2.4318181818181821</v>
      </c>
      <c r="DH40" s="8">
        <f t="shared" si="43"/>
        <v>82.004800000000017</v>
      </c>
      <c r="DL40" s="8">
        <v>36.9</v>
      </c>
      <c r="DM40" s="8">
        <v>2.13</v>
      </c>
      <c r="DN40" s="8">
        <f t="shared" si="44"/>
        <v>35.792999999999999</v>
      </c>
      <c r="DO40" s="8">
        <f t="shared" si="45"/>
        <v>2.4095022624434388</v>
      </c>
      <c r="DP40" s="8">
        <f t="shared" si="46"/>
        <v>86.243314479638002</v>
      </c>
    </row>
    <row r="41" spans="1:120" s="8" customFormat="1" x14ac:dyDescent="0.25">
      <c r="A41" s="8">
        <v>32.700000000000003</v>
      </c>
      <c r="B41" s="8">
        <v>2.5499999999999998</v>
      </c>
      <c r="C41" s="8">
        <f>A41*(1-($C$7 - 25)*(0.003))</f>
        <v>30.149400000000004</v>
      </c>
      <c r="D41" s="8">
        <f t="shared" si="0"/>
        <v>2.4999999999999996</v>
      </c>
      <c r="E41" s="8">
        <f t="shared" si="1"/>
        <v>75.373499999999993</v>
      </c>
      <c r="I41" s="8">
        <v>32.700000000000003</v>
      </c>
      <c r="J41" s="8">
        <v>2.5499999999999998</v>
      </c>
      <c r="K41" s="8">
        <f t="shared" si="2"/>
        <v>30.149400000000004</v>
      </c>
      <c r="L41" s="8">
        <f t="shared" si="3"/>
        <v>2.5499999999999998</v>
      </c>
      <c r="M41" s="8">
        <f t="shared" si="4"/>
        <v>76.880970000000005</v>
      </c>
      <c r="Q41" s="8">
        <v>31.9</v>
      </c>
      <c r="R41" s="8">
        <v>2.5299999999999998</v>
      </c>
      <c r="S41" s="8">
        <f t="shared" si="5"/>
        <v>29.411799999999999</v>
      </c>
      <c r="T41" s="8">
        <f t="shared" si="6"/>
        <v>2.4999999999999996</v>
      </c>
      <c r="U41" s="8">
        <f t="shared" si="7"/>
        <v>73.529499999999985</v>
      </c>
      <c r="X41" s="8">
        <v>31.9</v>
      </c>
      <c r="Y41" s="8">
        <v>2.5499999999999998</v>
      </c>
      <c r="Z41" s="8">
        <f t="shared" si="8"/>
        <v>29.603199999999998</v>
      </c>
      <c r="AA41" s="8">
        <f t="shared" si="9"/>
        <v>2.5222551928783381</v>
      </c>
      <c r="AB41" s="8">
        <f t="shared" si="10"/>
        <v>74.666824925816016</v>
      </c>
      <c r="AF41" s="8">
        <v>33.1</v>
      </c>
      <c r="AG41" s="8">
        <v>2.5499999999999998</v>
      </c>
      <c r="AH41" s="8">
        <f t="shared" si="11"/>
        <v>31.411899999999999</v>
      </c>
      <c r="AI41" s="8">
        <f t="shared" si="12"/>
        <v>2.5499999999999998</v>
      </c>
      <c r="AJ41" s="8">
        <f t="shared" si="13"/>
        <v>80.10034499999999</v>
      </c>
      <c r="AN41" s="8">
        <v>33.4</v>
      </c>
      <c r="AO41" s="8">
        <v>2.5499999999999998</v>
      </c>
      <c r="AP41" s="8">
        <f t="shared" si="14"/>
        <v>30.794799999999999</v>
      </c>
      <c r="AQ41" s="8">
        <f t="shared" si="15"/>
        <v>2.5123152709359604</v>
      </c>
      <c r="AR41" s="8">
        <f t="shared" si="16"/>
        <v>77.366246305418713</v>
      </c>
      <c r="AV41" s="8">
        <v>33.1</v>
      </c>
      <c r="AW41" s="8">
        <v>2.5299999999999998</v>
      </c>
      <c r="AX41" s="8">
        <f t="shared" si="17"/>
        <v>30.518200000000004</v>
      </c>
      <c r="AY41" s="8">
        <f t="shared" si="18"/>
        <v>2.4803921568627447</v>
      </c>
      <c r="AZ41" s="8">
        <f t="shared" si="19"/>
        <v>75.697103921568626</v>
      </c>
      <c r="BD41" s="8">
        <v>32.799999999999997</v>
      </c>
      <c r="BE41" s="8">
        <v>2.5499999999999998</v>
      </c>
      <c r="BF41" s="8">
        <f t="shared" si="20"/>
        <v>30.34</v>
      </c>
      <c r="BG41" s="8">
        <f t="shared" si="21"/>
        <v>2.5347912524850895</v>
      </c>
      <c r="BH41" s="8">
        <f t="shared" si="22"/>
        <v>76.90556660039762</v>
      </c>
      <c r="BK41" s="8">
        <v>33.1</v>
      </c>
      <c r="BL41" s="8">
        <v>2.5499999999999998</v>
      </c>
      <c r="BM41" s="8">
        <f t="shared" si="23"/>
        <v>31.014700000000005</v>
      </c>
      <c r="BN41" s="8">
        <f t="shared" si="24"/>
        <v>2.5499999999999998</v>
      </c>
      <c r="BO41" s="8">
        <f t="shared" si="25"/>
        <v>79.087485000000001</v>
      </c>
      <c r="BS41" s="8">
        <v>33.700000000000003</v>
      </c>
      <c r="BT41" s="8">
        <v>2.54</v>
      </c>
      <c r="BU41" s="8">
        <f t="shared" si="26"/>
        <v>31.678000000000001</v>
      </c>
      <c r="BV41" s="8">
        <f t="shared" si="27"/>
        <v>2.6348547717842328</v>
      </c>
      <c r="BW41" s="8">
        <f t="shared" si="28"/>
        <v>83.466929460580928</v>
      </c>
      <c r="CA41" s="8">
        <v>34.1</v>
      </c>
      <c r="CB41" s="8">
        <v>2.5499999999999998</v>
      </c>
      <c r="CC41" s="8">
        <f t="shared" si="29"/>
        <v>32.463200000000001</v>
      </c>
      <c r="CD41" s="8">
        <f t="shared" si="30"/>
        <v>2.7127659574468082</v>
      </c>
      <c r="CE41" s="8">
        <f t="shared" si="31"/>
        <v>88.065063829787221</v>
      </c>
      <c r="CH41" s="8">
        <v>34.4</v>
      </c>
      <c r="CI41" s="8">
        <v>2.5499999999999998</v>
      </c>
      <c r="CJ41" s="8">
        <f t="shared" si="32"/>
        <v>32.851999999999997</v>
      </c>
      <c r="CK41" s="8">
        <f t="shared" si="33"/>
        <v>2.65625</v>
      </c>
      <c r="CL41" s="8">
        <f t="shared" si="34"/>
        <v>87.263124999999988</v>
      </c>
      <c r="CO41" s="8">
        <v>33.799999999999997</v>
      </c>
      <c r="CP41" s="8">
        <v>2.54</v>
      </c>
      <c r="CQ41" s="8">
        <f t="shared" si="35"/>
        <v>31.974799999999995</v>
      </c>
      <c r="CR41" s="8">
        <f t="shared" si="36"/>
        <v>2.6935312831389187</v>
      </c>
      <c r="CS41" s="8">
        <f t="shared" si="37"/>
        <v>86.125124072110282</v>
      </c>
      <c r="CV41" s="8">
        <v>35</v>
      </c>
      <c r="CW41" s="8">
        <v>2.23</v>
      </c>
      <c r="CX41" s="8">
        <f t="shared" si="38"/>
        <v>33.214999999999996</v>
      </c>
      <c r="CY41" s="8">
        <f t="shared" si="39"/>
        <v>2.719512195121951</v>
      </c>
      <c r="CZ41" s="8">
        <f t="shared" si="40"/>
        <v>90.328597560975595</v>
      </c>
      <c r="DD41" s="8">
        <v>35</v>
      </c>
      <c r="DE41" s="8">
        <v>2.23</v>
      </c>
      <c r="DF41" s="8">
        <f t="shared" si="41"/>
        <v>33.53</v>
      </c>
      <c r="DG41" s="8">
        <f t="shared" si="42"/>
        <v>2.5340909090909092</v>
      </c>
      <c r="DH41" s="8">
        <f t="shared" si="43"/>
        <v>84.968068181818182</v>
      </c>
      <c r="DL41" s="8">
        <v>36.700000000000003</v>
      </c>
      <c r="DM41" s="8">
        <v>2.21</v>
      </c>
      <c r="DN41" s="8">
        <f t="shared" si="44"/>
        <v>35.599000000000004</v>
      </c>
      <c r="DO41" s="8">
        <f t="shared" si="45"/>
        <v>2.5</v>
      </c>
      <c r="DP41" s="8">
        <f t="shared" si="46"/>
        <v>88.997500000000002</v>
      </c>
    </row>
    <row r="42" spans="1:120" s="8" customFormat="1" x14ac:dyDescent="0.25">
      <c r="A42" s="8">
        <v>32.5</v>
      </c>
      <c r="B42" s="8">
        <v>2.64</v>
      </c>
      <c r="C42" s="8">
        <f>A42*(1-($C$7 - 25)*(0.003))</f>
        <v>29.965</v>
      </c>
      <c r="D42" s="8">
        <f t="shared" si="0"/>
        <v>2.5882352941176472</v>
      </c>
      <c r="E42" s="8">
        <f t="shared" si="1"/>
        <v>77.5564705882353</v>
      </c>
      <c r="I42" s="8">
        <v>32.5</v>
      </c>
      <c r="J42" s="8">
        <v>2.66</v>
      </c>
      <c r="K42" s="8">
        <f t="shared" si="2"/>
        <v>29.965</v>
      </c>
      <c r="L42" s="8">
        <f t="shared" si="3"/>
        <v>2.66</v>
      </c>
      <c r="M42" s="8">
        <f t="shared" si="4"/>
        <v>79.706900000000005</v>
      </c>
      <c r="Q42" s="8">
        <v>31.6</v>
      </c>
      <c r="R42" s="8">
        <v>2.64</v>
      </c>
      <c r="S42" s="8">
        <f t="shared" si="5"/>
        <v>29.135200000000001</v>
      </c>
      <c r="T42" s="8">
        <f t="shared" si="6"/>
        <v>2.6086956521739131</v>
      </c>
      <c r="U42" s="8">
        <f t="shared" si="7"/>
        <v>76.00486956521739</v>
      </c>
      <c r="X42" s="8">
        <v>31.6</v>
      </c>
      <c r="Y42" s="8">
        <v>2.65</v>
      </c>
      <c r="Z42" s="8">
        <f t="shared" si="8"/>
        <v>29.3248</v>
      </c>
      <c r="AA42" s="8">
        <f t="shared" si="9"/>
        <v>2.6211671612265084</v>
      </c>
      <c r="AB42" s="8">
        <f t="shared" si="10"/>
        <v>76.865202769535117</v>
      </c>
      <c r="AF42" s="8">
        <v>32.799999999999997</v>
      </c>
      <c r="AG42" s="8">
        <v>2.63</v>
      </c>
      <c r="AH42" s="8">
        <f t="shared" si="11"/>
        <v>31.127199999999995</v>
      </c>
      <c r="AI42" s="8">
        <f t="shared" si="12"/>
        <v>2.63</v>
      </c>
      <c r="AJ42" s="8">
        <f t="shared" si="13"/>
        <v>81.864535999999987</v>
      </c>
      <c r="AN42" s="8">
        <v>33.1</v>
      </c>
      <c r="AO42" s="8">
        <v>2.64</v>
      </c>
      <c r="AP42" s="8">
        <f t="shared" si="14"/>
        <v>30.518200000000004</v>
      </c>
      <c r="AQ42" s="8">
        <f t="shared" si="15"/>
        <v>2.6009852216748772</v>
      </c>
      <c r="AR42" s="8">
        <f t="shared" si="16"/>
        <v>79.377387192118249</v>
      </c>
      <c r="AV42" s="8">
        <v>32.799999999999997</v>
      </c>
      <c r="AW42" s="8">
        <v>2.62</v>
      </c>
      <c r="AX42" s="8">
        <f t="shared" si="17"/>
        <v>30.241599999999998</v>
      </c>
      <c r="AY42" s="8">
        <f t="shared" si="18"/>
        <v>2.5686274509803924</v>
      </c>
      <c r="AZ42" s="8">
        <f t="shared" si="19"/>
        <v>77.679403921568635</v>
      </c>
      <c r="BD42" s="8">
        <v>32.700000000000003</v>
      </c>
      <c r="BE42" s="8">
        <v>2.65</v>
      </c>
      <c r="BF42" s="8">
        <f t="shared" si="20"/>
        <v>30.247500000000006</v>
      </c>
      <c r="BG42" s="8">
        <f t="shared" si="21"/>
        <v>2.6341948310139167</v>
      </c>
      <c r="BH42" s="8">
        <f t="shared" si="22"/>
        <v>79.677808151093458</v>
      </c>
      <c r="BK42" s="8">
        <v>32.799999999999997</v>
      </c>
      <c r="BL42" s="8">
        <v>2.63</v>
      </c>
      <c r="BM42" s="8">
        <f t="shared" si="23"/>
        <v>30.733599999999999</v>
      </c>
      <c r="BN42" s="8">
        <f t="shared" si="24"/>
        <v>2.63</v>
      </c>
      <c r="BO42" s="8">
        <f t="shared" si="25"/>
        <v>80.829367999999988</v>
      </c>
      <c r="BS42" s="8">
        <v>33.299999999999997</v>
      </c>
      <c r="BT42" s="8">
        <v>2.63</v>
      </c>
      <c r="BU42" s="8">
        <f t="shared" si="26"/>
        <v>31.301999999999996</v>
      </c>
      <c r="BV42" s="8">
        <f t="shared" si="27"/>
        <v>2.7282157676348548</v>
      </c>
      <c r="BW42" s="8">
        <f t="shared" si="28"/>
        <v>85.398609958506214</v>
      </c>
      <c r="CA42" s="8">
        <v>33.799999999999997</v>
      </c>
      <c r="CB42" s="8">
        <v>2.64</v>
      </c>
      <c r="CC42" s="8">
        <f t="shared" si="29"/>
        <v>32.177599999999998</v>
      </c>
      <c r="CD42" s="8">
        <f t="shared" si="30"/>
        <v>2.8085106382978724</v>
      </c>
      <c r="CE42" s="8">
        <f t="shared" si="31"/>
        <v>90.37113191489361</v>
      </c>
      <c r="CH42" s="8">
        <v>34.1</v>
      </c>
      <c r="CI42" s="8">
        <v>2.65</v>
      </c>
      <c r="CJ42" s="8">
        <f t="shared" si="32"/>
        <v>32.5655</v>
      </c>
      <c r="CK42" s="8">
        <f t="shared" si="33"/>
        <v>2.760416666666667</v>
      </c>
      <c r="CL42" s="8">
        <f t="shared" si="34"/>
        <v>89.894348958333339</v>
      </c>
      <c r="CO42" s="8">
        <v>33.6</v>
      </c>
      <c r="CP42" s="8">
        <v>2.64</v>
      </c>
      <c r="CQ42" s="8">
        <f t="shared" si="35"/>
        <v>31.785599999999999</v>
      </c>
      <c r="CR42" s="8">
        <f t="shared" si="36"/>
        <v>2.7995758218451749</v>
      </c>
      <c r="CS42" s="8">
        <f t="shared" si="37"/>
        <v>88.986197242841996</v>
      </c>
      <c r="CV42" s="8">
        <v>34.799999999999997</v>
      </c>
      <c r="CW42" s="8">
        <v>2.31</v>
      </c>
      <c r="CX42" s="8">
        <f t="shared" si="38"/>
        <v>33.025199999999998</v>
      </c>
      <c r="CY42" s="8">
        <f t="shared" si="39"/>
        <v>2.8170731707317072</v>
      </c>
      <c r="CZ42" s="8">
        <f t="shared" si="40"/>
        <v>93.034404878048775</v>
      </c>
      <c r="DD42" s="8">
        <v>34.799999999999997</v>
      </c>
      <c r="DE42" s="8">
        <v>2.31</v>
      </c>
      <c r="DF42" s="8">
        <f t="shared" si="41"/>
        <v>33.338399999999993</v>
      </c>
      <c r="DG42" s="8">
        <f t="shared" si="42"/>
        <v>2.6250000000000004</v>
      </c>
      <c r="DH42" s="8">
        <f t="shared" si="43"/>
        <v>87.513300000000001</v>
      </c>
      <c r="DL42" s="8">
        <v>36.5</v>
      </c>
      <c r="DM42" s="8">
        <v>2.31</v>
      </c>
      <c r="DN42" s="8">
        <f t="shared" si="44"/>
        <v>35.405000000000001</v>
      </c>
      <c r="DO42" s="8">
        <f t="shared" si="45"/>
        <v>2.6131221719457014</v>
      </c>
      <c r="DP42" s="8">
        <f t="shared" si="46"/>
        <v>92.517590497737558</v>
      </c>
    </row>
    <row r="43" spans="1:120" s="8" customFormat="1" x14ac:dyDescent="0.25">
      <c r="A43" s="8">
        <v>32.200000000000003</v>
      </c>
      <c r="B43" s="8">
        <v>2.73</v>
      </c>
      <c r="C43" s="8">
        <f>A43*(1-($C$7 - 25)*(0.003))</f>
        <v>29.688400000000005</v>
      </c>
      <c r="D43" s="8">
        <f t="shared" si="0"/>
        <v>2.6764705882352939</v>
      </c>
      <c r="E43" s="8">
        <f t="shared" si="1"/>
        <v>79.460129411764711</v>
      </c>
      <c r="I43" s="8">
        <v>32.200000000000003</v>
      </c>
      <c r="J43" s="8">
        <v>2.74</v>
      </c>
      <c r="K43" s="8">
        <f t="shared" si="2"/>
        <v>29.688400000000005</v>
      </c>
      <c r="L43" s="8">
        <f t="shared" si="3"/>
        <v>2.74</v>
      </c>
      <c r="M43" s="8">
        <f t="shared" si="4"/>
        <v>81.346216000000027</v>
      </c>
      <c r="Q43" s="8">
        <v>31.4</v>
      </c>
      <c r="R43" s="8">
        <v>2.72</v>
      </c>
      <c r="S43" s="8">
        <f t="shared" si="5"/>
        <v>28.950800000000001</v>
      </c>
      <c r="T43" s="8">
        <f t="shared" si="6"/>
        <v>2.6877470355731226</v>
      </c>
      <c r="U43" s="8">
        <f t="shared" si="7"/>
        <v>77.812426877470358</v>
      </c>
      <c r="X43" s="8">
        <v>31.4</v>
      </c>
      <c r="Y43" s="8">
        <v>2.74</v>
      </c>
      <c r="Z43" s="8">
        <f t="shared" si="8"/>
        <v>29.139199999999995</v>
      </c>
      <c r="AA43" s="8">
        <f t="shared" si="9"/>
        <v>2.7101879327398617</v>
      </c>
      <c r="AB43" s="8">
        <f t="shared" si="10"/>
        <v>78.972708209693366</v>
      </c>
      <c r="AF43" s="8">
        <v>32.5</v>
      </c>
      <c r="AG43" s="8">
        <v>2.73</v>
      </c>
      <c r="AH43" s="8">
        <f t="shared" si="11"/>
        <v>30.842499999999998</v>
      </c>
      <c r="AI43" s="8">
        <f t="shared" si="12"/>
        <v>2.73</v>
      </c>
      <c r="AJ43" s="8">
        <f t="shared" si="13"/>
        <v>84.200024999999997</v>
      </c>
      <c r="AN43" s="8">
        <v>32.9</v>
      </c>
      <c r="AO43" s="8">
        <v>2.72</v>
      </c>
      <c r="AP43" s="8">
        <f t="shared" si="14"/>
        <v>30.3338</v>
      </c>
      <c r="AQ43" s="8">
        <f t="shared" si="15"/>
        <v>2.6798029556650249</v>
      </c>
      <c r="AR43" s="8">
        <f t="shared" si="16"/>
        <v>81.288606896551727</v>
      </c>
      <c r="AV43" s="8">
        <v>32.5</v>
      </c>
      <c r="AW43" s="8">
        <v>2.72</v>
      </c>
      <c r="AX43" s="8">
        <f t="shared" si="17"/>
        <v>29.965</v>
      </c>
      <c r="AY43" s="8">
        <f t="shared" si="18"/>
        <v>2.666666666666667</v>
      </c>
      <c r="AZ43" s="8">
        <f t="shared" si="19"/>
        <v>79.90666666666668</v>
      </c>
      <c r="BD43" s="8">
        <v>32.4</v>
      </c>
      <c r="BE43" s="8">
        <v>2.74</v>
      </c>
      <c r="BF43" s="8">
        <f t="shared" si="20"/>
        <v>29.97</v>
      </c>
      <c r="BG43" s="8">
        <f t="shared" si="21"/>
        <v>2.7236580516898612</v>
      </c>
      <c r="BH43" s="8">
        <f t="shared" si="22"/>
        <v>81.628031809145142</v>
      </c>
      <c r="BK43" s="8">
        <v>32.5</v>
      </c>
      <c r="BL43" s="8">
        <v>2.73</v>
      </c>
      <c r="BM43" s="8">
        <f t="shared" si="23"/>
        <v>30.452500000000001</v>
      </c>
      <c r="BN43" s="8">
        <f t="shared" si="24"/>
        <v>2.73</v>
      </c>
      <c r="BO43" s="8">
        <f t="shared" si="25"/>
        <v>83.135324999999995</v>
      </c>
      <c r="BS43" s="8">
        <v>33.200000000000003</v>
      </c>
      <c r="BT43" s="8">
        <v>2.72</v>
      </c>
      <c r="BU43" s="8">
        <f t="shared" si="26"/>
        <v>31.208000000000002</v>
      </c>
      <c r="BV43" s="8">
        <f t="shared" si="27"/>
        <v>2.8215767634854778</v>
      </c>
      <c r="BW43" s="8">
        <f t="shared" si="28"/>
        <v>88.055767634854803</v>
      </c>
      <c r="CA43" s="8">
        <v>33.700000000000003</v>
      </c>
      <c r="CB43" s="8">
        <v>2.74</v>
      </c>
      <c r="CC43" s="8">
        <f t="shared" si="29"/>
        <v>32.0824</v>
      </c>
      <c r="CD43" s="8">
        <f t="shared" si="30"/>
        <v>2.9148936170212769</v>
      </c>
      <c r="CE43" s="8">
        <f t="shared" si="31"/>
        <v>93.516782978723413</v>
      </c>
      <c r="CH43" s="8">
        <v>33.799999999999997</v>
      </c>
      <c r="CI43" s="8">
        <v>2.74</v>
      </c>
      <c r="CJ43" s="8">
        <f t="shared" si="32"/>
        <v>32.278999999999996</v>
      </c>
      <c r="CK43" s="8">
        <f t="shared" si="33"/>
        <v>2.854166666666667</v>
      </c>
      <c r="CL43" s="8">
        <f t="shared" si="34"/>
        <v>92.129645833333328</v>
      </c>
      <c r="CO43" s="8">
        <v>33.299999999999997</v>
      </c>
      <c r="CP43" s="8">
        <v>2.75</v>
      </c>
      <c r="CQ43" s="8">
        <f t="shared" si="35"/>
        <v>31.501799999999996</v>
      </c>
      <c r="CR43" s="8">
        <f t="shared" si="36"/>
        <v>2.9162248144220575</v>
      </c>
      <c r="CS43" s="8">
        <f t="shared" si="37"/>
        <v>91.866330858960765</v>
      </c>
      <c r="CV43" s="8">
        <v>34.6</v>
      </c>
      <c r="CW43" s="8">
        <v>2.39</v>
      </c>
      <c r="CX43" s="8">
        <f t="shared" si="38"/>
        <v>32.8354</v>
      </c>
      <c r="CY43" s="8">
        <f t="shared" si="39"/>
        <v>2.9146341463414633</v>
      </c>
      <c r="CZ43" s="8">
        <f t="shared" si="40"/>
        <v>95.703178048780487</v>
      </c>
      <c r="DD43" s="8">
        <v>34.6</v>
      </c>
      <c r="DE43" s="8">
        <v>2.39</v>
      </c>
      <c r="DF43" s="8">
        <f t="shared" si="41"/>
        <v>33.146799999999999</v>
      </c>
      <c r="DG43" s="8">
        <f t="shared" si="42"/>
        <v>2.7159090909090913</v>
      </c>
      <c r="DH43" s="8">
        <f t="shared" si="43"/>
        <v>90.023695454545461</v>
      </c>
      <c r="DL43" s="8">
        <v>36.299999999999997</v>
      </c>
      <c r="DM43" s="8">
        <v>2.37</v>
      </c>
      <c r="DN43" s="8">
        <f t="shared" si="44"/>
        <v>35.210999999999999</v>
      </c>
      <c r="DO43" s="8">
        <f t="shared" si="45"/>
        <v>2.6809954751131224</v>
      </c>
      <c r="DP43" s="8">
        <f t="shared" si="46"/>
        <v>94.400531674208153</v>
      </c>
    </row>
    <row r="44" spans="1:120" s="8" customFormat="1" x14ac:dyDescent="0.25">
      <c r="A44" s="8">
        <v>32</v>
      </c>
      <c r="B44" s="8">
        <v>2.83</v>
      </c>
      <c r="C44" s="8">
        <f>A44*(1-($C$7 - 25)*(0.003))</f>
        <v>29.504000000000001</v>
      </c>
      <c r="D44" s="8">
        <f t="shared" si="0"/>
        <v>2.7745098039215685</v>
      </c>
      <c r="E44" s="8">
        <f t="shared" si="1"/>
        <v>81.859137254901967</v>
      </c>
      <c r="I44" s="8">
        <v>32.1</v>
      </c>
      <c r="J44" s="8">
        <v>2.84</v>
      </c>
      <c r="K44" s="8">
        <f t="shared" si="2"/>
        <v>29.596200000000003</v>
      </c>
      <c r="L44" s="8">
        <f t="shared" si="3"/>
        <v>2.84</v>
      </c>
      <c r="M44" s="8">
        <f t="shared" si="4"/>
        <v>84.053207999999998</v>
      </c>
      <c r="Q44" s="8">
        <v>31.1</v>
      </c>
      <c r="R44" s="8">
        <v>2.82</v>
      </c>
      <c r="S44" s="8">
        <f t="shared" si="5"/>
        <v>28.674200000000003</v>
      </c>
      <c r="T44" s="8">
        <f t="shared" si="6"/>
        <v>2.7865612648221343</v>
      </c>
      <c r="U44" s="8">
        <f t="shared" si="7"/>
        <v>79.902415019762856</v>
      </c>
      <c r="X44" s="8">
        <v>31.1</v>
      </c>
      <c r="Y44" s="8">
        <v>2.83</v>
      </c>
      <c r="Z44" s="8">
        <f t="shared" si="8"/>
        <v>28.860799999999998</v>
      </c>
      <c r="AA44" s="8">
        <f t="shared" si="9"/>
        <v>2.799208704253215</v>
      </c>
      <c r="AB44" s="8">
        <f t="shared" si="10"/>
        <v>80.787402571711183</v>
      </c>
      <c r="AF44" s="8">
        <v>32.4</v>
      </c>
      <c r="AG44" s="8">
        <v>2.83</v>
      </c>
      <c r="AH44" s="8">
        <f t="shared" si="11"/>
        <v>30.747599999999998</v>
      </c>
      <c r="AI44" s="8">
        <f t="shared" si="12"/>
        <v>2.83</v>
      </c>
      <c r="AJ44" s="8">
        <f t="shared" si="13"/>
        <v>87.015708000000004</v>
      </c>
      <c r="AN44" s="8">
        <v>32.799999999999997</v>
      </c>
      <c r="AO44" s="8">
        <v>2.84</v>
      </c>
      <c r="AP44" s="8">
        <f t="shared" si="14"/>
        <v>30.241599999999998</v>
      </c>
      <c r="AQ44" s="8">
        <f t="shared" si="15"/>
        <v>2.798029556650246</v>
      </c>
      <c r="AR44" s="8">
        <f t="shared" si="16"/>
        <v>84.616890640394075</v>
      </c>
      <c r="AV44" s="8">
        <v>32.299999999999997</v>
      </c>
      <c r="AW44" s="8">
        <v>2.82</v>
      </c>
      <c r="AX44" s="8">
        <f t="shared" si="17"/>
        <v>29.7806</v>
      </c>
      <c r="AY44" s="8">
        <f t="shared" si="18"/>
        <v>2.7647058823529411</v>
      </c>
      <c r="AZ44" s="8">
        <f t="shared" si="19"/>
        <v>82.334599999999995</v>
      </c>
      <c r="BD44" s="8">
        <v>32</v>
      </c>
      <c r="BE44" s="8">
        <v>2.83</v>
      </c>
      <c r="BF44" s="8">
        <f t="shared" si="20"/>
        <v>29.6</v>
      </c>
      <c r="BG44" s="8">
        <f t="shared" si="21"/>
        <v>2.8131212723658052</v>
      </c>
      <c r="BH44" s="8">
        <f t="shared" si="22"/>
        <v>83.268389662027843</v>
      </c>
      <c r="BK44" s="8">
        <v>32.4</v>
      </c>
      <c r="BL44" s="8">
        <v>2.83</v>
      </c>
      <c r="BM44" s="8">
        <f t="shared" si="23"/>
        <v>30.358800000000002</v>
      </c>
      <c r="BN44" s="8">
        <f t="shared" si="24"/>
        <v>2.83</v>
      </c>
      <c r="BO44" s="8">
        <f t="shared" si="25"/>
        <v>85.915404000000009</v>
      </c>
      <c r="BS44" s="8">
        <v>33</v>
      </c>
      <c r="BT44" s="8">
        <v>2.83</v>
      </c>
      <c r="BU44" s="8">
        <f t="shared" si="26"/>
        <v>31.02</v>
      </c>
      <c r="BV44" s="8">
        <f t="shared" si="27"/>
        <v>2.9356846473029048</v>
      </c>
      <c r="BW44" s="8">
        <f t="shared" si="28"/>
        <v>91.064937759336104</v>
      </c>
      <c r="CA44" s="8">
        <v>33.4</v>
      </c>
      <c r="CB44" s="8">
        <v>2.84</v>
      </c>
      <c r="CC44" s="8">
        <f t="shared" si="29"/>
        <v>31.796799999999998</v>
      </c>
      <c r="CD44" s="8">
        <f t="shared" si="30"/>
        <v>3.0212765957446805</v>
      </c>
      <c r="CE44" s="8">
        <f t="shared" si="31"/>
        <v>96.066927659574446</v>
      </c>
      <c r="CH44" s="8">
        <v>33.700000000000003</v>
      </c>
      <c r="CI44" s="8">
        <v>2.84</v>
      </c>
      <c r="CJ44" s="8">
        <f t="shared" si="32"/>
        <v>32.183500000000002</v>
      </c>
      <c r="CK44" s="8">
        <f t="shared" si="33"/>
        <v>2.9583333333333335</v>
      </c>
      <c r="CL44" s="8">
        <f t="shared" si="34"/>
        <v>95.209520833333343</v>
      </c>
      <c r="CO44" s="8">
        <v>33.1</v>
      </c>
      <c r="CP44" s="8">
        <v>2.86</v>
      </c>
      <c r="CQ44" s="8">
        <f t="shared" si="35"/>
        <v>31.3126</v>
      </c>
      <c r="CR44" s="8">
        <f t="shared" si="36"/>
        <v>3.0328738069989396</v>
      </c>
      <c r="CS44" s="8">
        <f t="shared" si="37"/>
        <v>94.96716436903499</v>
      </c>
      <c r="CV44" s="8">
        <v>34.299999999999997</v>
      </c>
      <c r="CW44" s="8">
        <v>2.46</v>
      </c>
      <c r="CX44" s="8">
        <f t="shared" si="38"/>
        <v>32.550699999999999</v>
      </c>
      <c r="CY44" s="8">
        <f t="shared" si="39"/>
        <v>3</v>
      </c>
      <c r="CZ44" s="8">
        <f t="shared" si="40"/>
        <v>97.65209999999999</v>
      </c>
      <c r="DD44" s="8">
        <v>34.299999999999997</v>
      </c>
      <c r="DE44" s="8">
        <v>2.46</v>
      </c>
      <c r="DF44" s="8">
        <f t="shared" si="41"/>
        <v>32.859399999999994</v>
      </c>
      <c r="DG44" s="8">
        <f t="shared" si="42"/>
        <v>2.7954545454545459</v>
      </c>
      <c r="DH44" s="8">
        <f t="shared" si="43"/>
        <v>91.856959090909086</v>
      </c>
      <c r="DL44" s="8">
        <v>36.200000000000003</v>
      </c>
      <c r="DM44" s="8">
        <v>2.4700000000000002</v>
      </c>
      <c r="DN44" s="8">
        <f t="shared" si="44"/>
        <v>35.114000000000004</v>
      </c>
      <c r="DO44" s="8">
        <f t="shared" si="45"/>
        <v>2.7941176470588238</v>
      </c>
      <c r="DP44" s="8">
        <f t="shared" si="46"/>
        <v>98.112647058823555</v>
      </c>
    </row>
    <row r="45" spans="1:120" s="8" customFormat="1" x14ac:dyDescent="0.25">
      <c r="A45" s="8">
        <v>31.8</v>
      </c>
      <c r="B45" s="8">
        <v>2.94</v>
      </c>
      <c r="C45" s="8">
        <f>A45*(1-($C$7 - 25)*(0.003))</f>
        <v>29.319600000000001</v>
      </c>
      <c r="D45" s="8">
        <f t="shared" si="0"/>
        <v>2.8823529411764706</v>
      </c>
      <c r="E45" s="8">
        <f t="shared" si="1"/>
        <v>84.509435294117651</v>
      </c>
      <c r="I45" s="8">
        <v>31.8</v>
      </c>
      <c r="J45" s="8">
        <v>2.93</v>
      </c>
      <c r="K45" s="8">
        <f t="shared" si="2"/>
        <v>29.319600000000001</v>
      </c>
      <c r="L45" s="8">
        <f t="shared" si="3"/>
        <v>2.93</v>
      </c>
      <c r="M45" s="8">
        <f t="shared" si="4"/>
        <v>85.906428000000005</v>
      </c>
      <c r="Q45" s="8">
        <v>30.9</v>
      </c>
      <c r="R45" s="8">
        <v>2.92</v>
      </c>
      <c r="S45" s="8">
        <f t="shared" si="5"/>
        <v>28.489799999999999</v>
      </c>
      <c r="T45" s="8">
        <f t="shared" si="6"/>
        <v>2.885375494071146</v>
      </c>
      <c r="U45" s="8">
        <f t="shared" si="7"/>
        <v>82.203770750988127</v>
      </c>
      <c r="X45" s="8">
        <v>30.8</v>
      </c>
      <c r="Y45" s="8">
        <v>2.94</v>
      </c>
      <c r="Z45" s="8">
        <f t="shared" si="8"/>
        <v>28.5824</v>
      </c>
      <c r="AA45" s="8">
        <f t="shared" si="9"/>
        <v>2.9080118694362018</v>
      </c>
      <c r="AB45" s="8">
        <f t="shared" si="10"/>
        <v>83.117958456973298</v>
      </c>
      <c r="AF45" s="8">
        <v>32.1</v>
      </c>
      <c r="AG45" s="8">
        <v>2.91</v>
      </c>
      <c r="AH45" s="8">
        <f t="shared" si="11"/>
        <v>30.462900000000001</v>
      </c>
      <c r="AI45" s="8">
        <f t="shared" si="12"/>
        <v>2.91</v>
      </c>
      <c r="AJ45" s="8">
        <f t="shared" si="13"/>
        <v>88.647039000000007</v>
      </c>
      <c r="AN45" s="8">
        <v>32.5</v>
      </c>
      <c r="AO45" s="8">
        <v>2.92</v>
      </c>
      <c r="AP45" s="8">
        <f t="shared" si="14"/>
        <v>29.965</v>
      </c>
      <c r="AQ45" s="8">
        <f t="shared" si="15"/>
        <v>2.8768472906403941</v>
      </c>
      <c r="AR45" s="8">
        <f t="shared" si="16"/>
        <v>86.204729064039412</v>
      </c>
      <c r="AV45" s="8">
        <v>32.200000000000003</v>
      </c>
      <c r="AW45" s="8">
        <v>2.91</v>
      </c>
      <c r="AX45" s="8">
        <f t="shared" si="17"/>
        <v>29.688400000000005</v>
      </c>
      <c r="AY45" s="8">
        <f t="shared" si="18"/>
        <v>2.8529411764705883</v>
      </c>
      <c r="AZ45" s="8">
        <f t="shared" si="19"/>
        <v>84.699258823529433</v>
      </c>
      <c r="BD45" s="8">
        <v>31.8</v>
      </c>
      <c r="BE45" s="8">
        <v>2.93</v>
      </c>
      <c r="BF45" s="8">
        <f t="shared" si="20"/>
        <v>29.415000000000003</v>
      </c>
      <c r="BG45" s="8">
        <f t="shared" si="21"/>
        <v>2.9125248508946324</v>
      </c>
      <c r="BH45" s="8">
        <f t="shared" si="22"/>
        <v>85.671918489065618</v>
      </c>
      <c r="BK45" s="8">
        <v>32.1</v>
      </c>
      <c r="BL45" s="8">
        <v>2.91</v>
      </c>
      <c r="BM45" s="8">
        <f t="shared" si="23"/>
        <v>30.077700000000004</v>
      </c>
      <c r="BN45" s="8">
        <f t="shared" si="24"/>
        <v>2.91</v>
      </c>
      <c r="BO45" s="8">
        <f t="shared" si="25"/>
        <v>87.52610700000001</v>
      </c>
      <c r="BS45" s="8">
        <v>32.700000000000003</v>
      </c>
      <c r="BT45" s="8">
        <v>2.92</v>
      </c>
      <c r="BU45" s="8">
        <f t="shared" si="26"/>
        <v>30.738</v>
      </c>
      <c r="BV45" s="8">
        <f t="shared" si="27"/>
        <v>3.0290456431535273</v>
      </c>
      <c r="BW45" s="8">
        <f t="shared" si="28"/>
        <v>93.106804979253127</v>
      </c>
      <c r="CA45" s="8">
        <v>33.200000000000003</v>
      </c>
      <c r="CB45" s="8">
        <v>2.92</v>
      </c>
      <c r="CC45" s="8">
        <f t="shared" si="29"/>
        <v>31.606400000000001</v>
      </c>
      <c r="CD45" s="8">
        <f t="shared" si="30"/>
        <v>3.1063829787234041</v>
      </c>
      <c r="CE45" s="8">
        <f t="shared" si="31"/>
        <v>98.181582978723398</v>
      </c>
      <c r="CH45" s="8">
        <v>33.4</v>
      </c>
      <c r="CI45" s="8">
        <v>2.95</v>
      </c>
      <c r="CJ45" s="8">
        <f t="shared" si="32"/>
        <v>31.896999999999998</v>
      </c>
      <c r="CK45" s="8">
        <f t="shared" si="33"/>
        <v>3.072916666666667</v>
      </c>
      <c r="CL45" s="8">
        <f t="shared" si="34"/>
        <v>98.016822916666669</v>
      </c>
      <c r="CO45" s="8">
        <v>32.700000000000003</v>
      </c>
      <c r="CP45" s="8">
        <v>2.93</v>
      </c>
      <c r="CQ45" s="8">
        <f t="shared" si="35"/>
        <v>30.934200000000001</v>
      </c>
      <c r="CR45" s="8">
        <f t="shared" si="36"/>
        <v>3.1071049840933194</v>
      </c>
      <c r="CS45" s="8">
        <f t="shared" si="37"/>
        <v>96.115806998939561</v>
      </c>
      <c r="CV45" s="8">
        <v>34.1</v>
      </c>
      <c r="CW45" s="8">
        <v>2.5499999999999998</v>
      </c>
      <c r="CX45" s="8">
        <f t="shared" si="38"/>
        <v>32.360900000000001</v>
      </c>
      <c r="CY45" s="8">
        <f t="shared" si="39"/>
        <v>3.1097560975609753</v>
      </c>
      <c r="CZ45" s="8">
        <f t="shared" si="40"/>
        <v>100.63450609756097</v>
      </c>
      <c r="DD45" s="8">
        <v>34.1</v>
      </c>
      <c r="DE45" s="8">
        <v>2.5499999999999998</v>
      </c>
      <c r="DF45" s="8">
        <f t="shared" si="41"/>
        <v>32.6678</v>
      </c>
      <c r="DG45" s="8">
        <f t="shared" si="42"/>
        <v>2.8977272727272729</v>
      </c>
      <c r="DH45" s="8">
        <f t="shared" si="43"/>
        <v>94.662375000000011</v>
      </c>
      <c r="DL45" s="8">
        <v>35.799999999999997</v>
      </c>
      <c r="DM45" s="8">
        <v>2.5499999999999998</v>
      </c>
      <c r="DN45" s="8">
        <f t="shared" si="44"/>
        <v>34.725999999999999</v>
      </c>
      <c r="DO45" s="8">
        <f t="shared" si="45"/>
        <v>2.8846153846153841</v>
      </c>
      <c r="DP45" s="8">
        <f t="shared" si="46"/>
        <v>100.17115384615383</v>
      </c>
    </row>
    <row r="46" spans="1:120" s="8" customFormat="1" x14ac:dyDescent="0.25">
      <c r="A46" s="8">
        <v>31.5</v>
      </c>
      <c r="B46" s="8">
        <v>3.02</v>
      </c>
      <c r="C46" s="8">
        <f>A46*(1-($C$7 - 25)*(0.003))</f>
        <v>29.043000000000003</v>
      </c>
      <c r="D46" s="8">
        <f t="shared" si="0"/>
        <v>2.9607843137254899</v>
      </c>
      <c r="E46" s="8">
        <f t="shared" si="1"/>
        <v>85.990058823529409</v>
      </c>
      <c r="I46" s="8">
        <v>31.5</v>
      </c>
      <c r="J46" s="8">
        <v>3.01</v>
      </c>
      <c r="K46" s="8">
        <f t="shared" si="2"/>
        <v>29.043000000000003</v>
      </c>
      <c r="L46" s="8">
        <f t="shared" si="3"/>
        <v>3.01</v>
      </c>
      <c r="M46" s="8">
        <f t="shared" si="4"/>
        <v>87.419430000000006</v>
      </c>
      <c r="Q46" s="8">
        <v>30.6</v>
      </c>
      <c r="R46" s="8">
        <v>3.01</v>
      </c>
      <c r="S46" s="8">
        <f t="shared" si="5"/>
        <v>28.213200000000004</v>
      </c>
      <c r="T46" s="8">
        <f t="shared" si="6"/>
        <v>2.9743083003952564</v>
      </c>
      <c r="U46" s="8">
        <f t="shared" si="7"/>
        <v>83.914754940711461</v>
      </c>
      <c r="X46" s="8">
        <v>30.5</v>
      </c>
      <c r="Y46" s="8">
        <v>3.03</v>
      </c>
      <c r="Z46" s="8">
        <f t="shared" si="8"/>
        <v>28.303999999999998</v>
      </c>
      <c r="AA46" s="8">
        <f t="shared" si="9"/>
        <v>2.9970326409495547</v>
      </c>
      <c r="AB46" s="8">
        <f t="shared" si="10"/>
        <v>84.828011869436196</v>
      </c>
      <c r="AF46" s="8">
        <v>31.8</v>
      </c>
      <c r="AG46" s="8">
        <v>3.02</v>
      </c>
      <c r="AH46" s="8">
        <f t="shared" si="11"/>
        <v>30.1782</v>
      </c>
      <c r="AI46" s="8">
        <f t="shared" si="12"/>
        <v>3.02</v>
      </c>
      <c r="AJ46" s="8">
        <f t="shared" si="13"/>
        <v>91.138164000000003</v>
      </c>
      <c r="AN46" s="8">
        <v>32.200000000000003</v>
      </c>
      <c r="AO46" s="8">
        <v>3.01</v>
      </c>
      <c r="AP46" s="8">
        <f t="shared" si="14"/>
        <v>29.688400000000005</v>
      </c>
      <c r="AQ46" s="8">
        <f t="shared" si="15"/>
        <v>2.9655172413793101</v>
      </c>
      <c r="AR46" s="8">
        <f t="shared" si="16"/>
        <v>88.041462068965529</v>
      </c>
      <c r="AV46" s="8">
        <v>31.9</v>
      </c>
      <c r="AW46" s="8">
        <v>3</v>
      </c>
      <c r="AX46" s="8">
        <f t="shared" si="17"/>
        <v>29.411799999999999</v>
      </c>
      <c r="AY46" s="8">
        <f t="shared" si="18"/>
        <v>2.9411764705882351</v>
      </c>
      <c r="AZ46" s="8">
        <f t="shared" si="19"/>
        <v>86.505294117647054</v>
      </c>
      <c r="BD46" s="8">
        <v>31.6</v>
      </c>
      <c r="BE46" s="8">
        <v>3.02</v>
      </c>
      <c r="BF46" s="8">
        <f t="shared" si="20"/>
        <v>29.230000000000004</v>
      </c>
      <c r="BG46" s="8">
        <f t="shared" si="21"/>
        <v>3.0019880715705765</v>
      </c>
      <c r="BH46" s="8">
        <f t="shared" si="22"/>
        <v>87.748111332007966</v>
      </c>
      <c r="BK46" s="8">
        <v>31.8</v>
      </c>
      <c r="BL46" s="8">
        <v>3.02</v>
      </c>
      <c r="BM46" s="8">
        <f t="shared" si="23"/>
        <v>29.796600000000002</v>
      </c>
      <c r="BN46" s="8">
        <f t="shared" si="24"/>
        <v>3.02</v>
      </c>
      <c r="BO46" s="8">
        <f t="shared" si="25"/>
        <v>89.985731999999999</v>
      </c>
      <c r="BS46" s="8">
        <v>32.5</v>
      </c>
      <c r="BT46" s="8">
        <v>3.01</v>
      </c>
      <c r="BU46" s="8">
        <f t="shared" si="26"/>
        <v>30.549999999999997</v>
      </c>
      <c r="BV46" s="8">
        <f t="shared" si="27"/>
        <v>3.1224066390041494</v>
      </c>
      <c r="BW46" s="8">
        <f t="shared" si="28"/>
        <v>95.389522821576762</v>
      </c>
      <c r="CA46" s="8">
        <v>32.799999999999997</v>
      </c>
      <c r="CB46" s="8">
        <v>3.02</v>
      </c>
      <c r="CC46" s="8">
        <f t="shared" si="29"/>
        <v>31.225599999999996</v>
      </c>
      <c r="CD46" s="8">
        <f t="shared" si="30"/>
        <v>3.2127659574468086</v>
      </c>
      <c r="CE46" s="8">
        <f t="shared" si="31"/>
        <v>100.32054468085106</v>
      </c>
      <c r="CH46" s="8">
        <v>33.1</v>
      </c>
      <c r="CI46" s="8">
        <v>3.04</v>
      </c>
      <c r="CJ46" s="8">
        <f t="shared" si="32"/>
        <v>31.610499999999998</v>
      </c>
      <c r="CK46" s="8">
        <f t="shared" si="33"/>
        <v>3.166666666666667</v>
      </c>
      <c r="CL46" s="8">
        <f t="shared" si="34"/>
        <v>100.09991666666667</v>
      </c>
      <c r="CO46" s="8">
        <v>32.5</v>
      </c>
      <c r="CP46" s="8">
        <v>3.04</v>
      </c>
      <c r="CQ46" s="8">
        <f t="shared" si="35"/>
        <v>30.744999999999997</v>
      </c>
      <c r="CR46" s="8">
        <f t="shared" si="36"/>
        <v>3.2237539766702015</v>
      </c>
      <c r="CS46" s="8">
        <f t="shared" si="37"/>
        <v>99.11431601272534</v>
      </c>
      <c r="CV46" s="8">
        <v>33.9</v>
      </c>
      <c r="CW46" s="8">
        <v>2.65</v>
      </c>
      <c r="CX46" s="8">
        <f t="shared" si="38"/>
        <v>32.171099999999996</v>
      </c>
      <c r="CY46" s="8">
        <f t="shared" si="39"/>
        <v>3.2317073170731705</v>
      </c>
      <c r="CZ46" s="8">
        <f t="shared" si="40"/>
        <v>103.96757926829267</v>
      </c>
      <c r="DD46" s="8">
        <v>33.9</v>
      </c>
      <c r="DE46" s="8">
        <v>2.65</v>
      </c>
      <c r="DF46" s="8">
        <f t="shared" si="41"/>
        <v>32.476199999999999</v>
      </c>
      <c r="DG46" s="8">
        <f t="shared" si="42"/>
        <v>3.0113636363636367</v>
      </c>
      <c r="DH46" s="8">
        <f t="shared" si="43"/>
        <v>97.797647727272732</v>
      </c>
      <c r="DL46" s="8">
        <v>35.5</v>
      </c>
      <c r="DM46" s="8">
        <v>2.63</v>
      </c>
      <c r="DN46" s="8">
        <f t="shared" si="44"/>
        <v>34.435000000000002</v>
      </c>
      <c r="DO46" s="8">
        <f t="shared" si="45"/>
        <v>2.9751131221719453</v>
      </c>
      <c r="DP46" s="8">
        <f t="shared" si="46"/>
        <v>102.44802036199094</v>
      </c>
    </row>
    <row r="47" spans="1:120" s="8" customFormat="1" x14ac:dyDescent="0.25">
      <c r="A47" s="8">
        <v>31.3</v>
      </c>
      <c r="B47" s="8">
        <v>3.11</v>
      </c>
      <c r="C47" s="8">
        <f>A47*(1-($C$7 - 25)*(0.003))</f>
        <v>28.858600000000003</v>
      </c>
      <c r="D47" s="8">
        <f t="shared" si="0"/>
        <v>3.0490196078431371</v>
      </c>
      <c r="E47" s="8">
        <f t="shared" si="1"/>
        <v>87.990437254901963</v>
      </c>
      <c r="I47" s="8">
        <v>31.2</v>
      </c>
      <c r="J47" s="8">
        <v>3.12</v>
      </c>
      <c r="K47" s="8">
        <f t="shared" si="2"/>
        <v>28.766400000000001</v>
      </c>
      <c r="L47" s="8">
        <f t="shared" si="3"/>
        <v>3.12</v>
      </c>
      <c r="M47" s="8">
        <f t="shared" si="4"/>
        <v>89.751168000000007</v>
      </c>
      <c r="Q47" s="8">
        <v>30.4</v>
      </c>
      <c r="R47" s="8">
        <v>3.12</v>
      </c>
      <c r="S47" s="8">
        <f t="shared" si="5"/>
        <v>28.0288</v>
      </c>
      <c r="T47" s="8">
        <f t="shared" si="6"/>
        <v>3.0830039525691699</v>
      </c>
      <c r="U47" s="8">
        <f t="shared" si="7"/>
        <v>86.41290118577075</v>
      </c>
      <c r="X47" s="8">
        <v>30.3</v>
      </c>
      <c r="Y47" s="8">
        <v>3.13</v>
      </c>
      <c r="Z47" s="8">
        <f t="shared" si="8"/>
        <v>28.118399999999998</v>
      </c>
      <c r="AA47" s="8">
        <f t="shared" si="9"/>
        <v>3.095944609297725</v>
      </c>
      <c r="AB47" s="8">
        <f t="shared" si="10"/>
        <v>87.053008902077138</v>
      </c>
      <c r="AF47" s="8">
        <v>31.6</v>
      </c>
      <c r="AG47" s="8">
        <v>3.11</v>
      </c>
      <c r="AH47" s="8">
        <f t="shared" si="11"/>
        <v>29.988399999999999</v>
      </c>
      <c r="AI47" s="8">
        <f t="shared" si="12"/>
        <v>3.11</v>
      </c>
      <c r="AJ47" s="8">
        <f t="shared" si="13"/>
        <v>93.263923999999989</v>
      </c>
      <c r="AN47" s="8">
        <v>31.9</v>
      </c>
      <c r="AO47" s="8">
        <v>3.1</v>
      </c>
      <c r="AP47" s="8">
        <f t="shared" si="14"/>
        <v>29.411799999999999</v>
      </c>
      <c r="AQ47" s="8">
        <f t="shared" si="15"/>
        <v>3.0541871921182269</v>
      </c>
      <c r="AR47" s="8">
        <f t="shared" si="16"/>
        <v>89.82914285714287</v>
      </c>
      <c r="AV47" s="8">
        <v>31.6</v>
      </c>
      <c r="AW47" s="8">
        <v>3.09</v>
      </c>
      <c r="AX47" s="8">
        <f t="shared" si="17"/>
        <v>29.135200000000001</v>
      </c>
      <c r="AY47" s="8">
        <f t="shared" si="18"/>
        <v>3.0294117647058822</v>
      </c>
      <c r="AZ47" s="8">
        <f t="shared" si="19"/>
        <v>88.262517647058829</v>
      </c>
      <c r="BD47" s="8">
        <v>31.3</v>
      </c>
      <c r="BE47" s="8">
        <v>3.12</v>
      </c>
      <c r="BF47" s="8">
        <f t="shared" si="20"/>
        <v>28.952500000000001</v>
      </c>
      <c r="BG47" s="8">
        <f t="shared" si="21"/>
        <v>3.1013916500994037</v>
      </c>
      <c r="BH47" s="8">
        <f t="shared" si="22"/>
        <v>89.79304174950299</v>
      </c>
      <c r="BK47" s="8">
        <v>31.6</v>
      </c>
      <c r="BL47" s="8">
        <v>3.11</v>
      </c>
      <c r="BM47" s="8">
        <f t="shared" si="23"/>
        <v>29.609200000000001</v>
      </c>
      <c r="BN47" s="8">
        <f t="shared" si="24"/>
        <v>3.11</v>
      </c>
      <c r="BO47" s="8">
        <f t="shared" si="25"/>
        <v>92.084612000000007</v>
      </c>
      <c r="BS47" s="8">
        <v>32.200000000000003</v>
      </c>
      <c r="BT47" s="8">
        <v>3.11</v>
      </c>
      <c r="BU47" s="8">
        <f t="shared" si="26"/>
        <v>30.268000000000001</v>
      </c>
      <c r="BV47" s="8">
        <f t="shared" si="27"/>
        <v>3.2261410788381744</v>
      </c>
      <c r="BW47" s="8">
        <f t="shared" si="28"/>
        <v>97.648838174273862</v>
      </c>
      <c r="CA47" s="8">
        <v>32.700000000000003</v>
      </c>
      <c r="CB47" s="8">
        <v>3.12</v>
      </c>
      <c r="CC47" s="8">
        <f t="shared" si="29"/>
        <v>31.130400000000002</v>
      </c>
      <c r="CD47" s="8">
        <f t="shared" si="30"/>
        <v>3.3191489361702127</v>
      </c>
      <c r="CE47" s="8">
        <f t="shared" si="31"/>
        <v>103.32643404255319</v>
      </c>
      <c r="CH47" s="8">
        <v>32.799999999999997</v>
      </c>
      <c r="CI47" s="8">
        <v>3.12</v>
      </c>
      <c r="CJ47" s="8">
        <f t="shared" si="32"/>
        <v>31.323999999999995</v>
      </c>
      <c r="CK47" s="8">
        <f t="shared" si="33"/>
        <v>3.2500000000000004</v>
      </c>
      <c r="CL47" s="8">
        <f t="shared" si="34"/>
        <v>101.803</v>
      </c>
      <c r="CO47" s="8">
        <v>32.200000000000003</v>
      </c>
      <c r="CP47" s="8">
        <v>3.12</v>
      </c>
      <c r="CQ47" s="8">
        <f t="shared" si="35"/>
        <v>30.461200000000002</v>
      </c>
      <c r="CR47" s="8">
        <f t="shared" si="36"/>
        <v>3.308589607635207</v>
      </c>
      <c r="CS47" s="8">
        <f t="shared" si="37"/>
        <v>100.78360975609758</v>
      </c>
      <c r="CV47" s="8">
        <v>33.6</v>
      </c>
      <c r="CW47" s="8">
        <v>2.72</v>
      </c>
      <c r="CX47" s="8">
        <f t="shared" si="38"/>
        <v>31.886399999999998</v>
      </c>
      <c r="CY47" s="8">
        <f t="shared" si="39"/>
        <v>3.3170731707317076</v>
      </c>
      <c r="CZ47" s="8">
        <f t="shared" si="40"/>
        <v>105.76952195121952</v>
      </c>
      <c r="DD47" s="8">
        <v>33.6</v>
      </c>
      <c r="DE47" s="8">
        <v>2.72</v>
      </c>
      <c r="DF47" s="8">
        <f t="shared" si="41"/>
        <v>32.188800000000001</v>
      </c>
      <c r="DG47" s="8">
        <f t="shared" si="42"/>
        <v>3.0909090909090913</v>
      </c>
      <c r="DH47" s="8">
        <f t="shared" si="43"/>
        <v>99.492654545454556</v>
      </c>
      <c r="DL47" s="8">
        <v>35.299999999999997</v>
      </c>
      <c r="DM47" s="8">
        <v>2.72</v>
      </c>
      <c r="DN47" s="8">
        <f t="shared" si="44"/>
        <v>34.241</v>
      </c>
      <c r="DO47" s="8">
        <f t="shared" si="45"/>
        <v>3.0769230769230771</v>
      </c>
      <c r="DP47" s="8">
        <f t="shared" si="46"/>
        <v>105.35692307692308</v>
      </c>
    </row>
    <row r="48" spans="1:120" s="8" customFormat="1" x14ac:dyDescent="0.25">
      <c r="A48" s="8">
        <v>31.1</v>
      </c>
      <c r="B48" s="8">
        <v>3.21</v>
      </c>
      <c r="C48" s="8">
        <f>A48*(1-($C$7 - 25)*(0.003))</f>
        <v>28.674200000000003</v>
      </c>
      <c r="D48" s="8">
        <f t="shared" si="0"/>
        <v>3.1470588235294117</v>
      </c>
      <c r="E48" s="8">
        <f t="shared" si="1"/>
        <v>90.239394117647066</v>
      </c>
      <c r="I48" s="8">
        <v>31.1</v>
      </c>
      <c r="J48" s="8">
        <v>3.21</v>
      </c>
      <c r="K48" s="8">
        <f t="shared" si="2"/>
        <v>28.674200000000003</v>
      </c>
      <c r="L48" s="8">
        <f t="shared" si="3"/>
        <v>3.21</v>
      </c>
      <c r="M48" s="8">
        <f t="shared" si="4"/>
        <v>92.044182000000006</v>
      </c>
      <c r="Q48" s="8">
        <v>30</v>
      </c>
      <c r="R48" s="8">
        <v>3.2</v>
      </c>
      <c r="S48" s="8">
        <f t="shared" si="5"/>
        <v>27.66</v>
      </c>
      <c r="T48" s="8">
        <f t="shared" si="6"/>
        <v>3.1620553359683794</v>
      </c>
      <c r="U48" s="8">
        <f t="shared" si="7"/>
        <v>87.462450592885375</v>
      </c>
      <c r="X48" s="8">
        <v>30</v>
      </c>
      <c r="Y48" s="8">
        <v>3.22</v>
      </c>
      <c r="Z48" s="8">
        <f t="shared" si="8"/>
        <v>27.839999999999996</v>
      </c>
      <c r="AA48" s="8">
        <f t="shared" si="9"/>
        <v>3.1849653808110783</v>
      </c>
      <c r="AB48" s="8">
        <f t="shared" si="10"/>
        <v>88.669436201780414</v>
      </c>
      <c r="AF48" s="8">
        <v>31.4</v>
      </c>
      <c r="AG48" s="8">
        <v>3.2</v>
      </c>
      <c r="AH48" s="8">
        <f t="shared" si="11"/>
        <v>29.798599999999997</v>
      </c>
      <c r="AI48" s="8">
        <f t="shared" si="12"/>
        <v>3.2</v>
      </c>
      <c r="AJ48" s="8">
        <f t="shared" si="13"/>
        <v>95.355519999999999</v>
      </c>
      <c r="AN48" s="8">
        <v>31.8</v>
      </c>
      <c r="AO48" s="8">
        <v>3.21</v>
      </c>
      <c r="AP48" s="8">
        <f t="shared" si="14"/>
        <v>29.319600000000001</v>
      </c>
      <c r="AQ48" s="8">
        <f t="shared" si="15"/>
        <v>3.1625615763546797</v>
      </c>
      <c r="AR48" s="8">
        <f t="shared" si="16"/>
        <v>92.725040394088666</v>
      </c>
      <c r="AV48" s="8">
        <v>31.4</v>
      </c>
      <c r="AW48" s="8">
        <v>3.17</v>
      </c>
      <c r="AX48" s="8">
        <f t="shared" si="17"/>
        <v>28.950800000000001</v>
      </c>
      <c r="AY48" s="8">
        <f t="shared" si="18"/>
        <v>3.1078431372549016</v>
      </c>
      <c r="AZ48" s="8">
        <f t="shared" si="19"/>
        <v>89.974545098039201</v>
      </c>
      <c r="BD48" s="8">
        <v>31</v>
      </c>
      <c r="BE48" s="8">
        <v>3.2</v>
      </c>
      <c r="BF48" s="8">
        <f t="shared" si="20"/>
        <v>28.675000000000001</v>
      </c>
      <c r="BG48" s="8">
        <f t="shared" si="21"/>
        <v>3.1809145129224654</v>
      </c>
      <c r="BH48" s="8">
        <f t="shared" si="22"/>
        <v>91.212723658051701</v>
      </c>
      <c r="BK48" s="8">
        <v>31.4</v>
      </c>
      <c r="BL48" s="8">
        <v>3.2</v>
      </c>
      <c r="BM48" s="8">
        <f t="shared" si="23"/>
        <v>29.421800000000001</v>
      </c>
      <c r="BN48" s="8">
        <f t="shared" si="24"/>
        <v>3.2</v>
      </c>
      <c r="BO48" s="8">
        <f t="shared" si="25"/>
        <v>94.149760000000015</v>
      </c>
      <c r="BS48" s="8">
        <v>31.9</v>
      </c>
      <c r="BT48" s="8">
        <v>3.19</v>
      </c>
      <c r="BU48" s="8">
        <f t="shared" si="26"/>
        <v>29.985999999999997</v>
      </c>
      <c r="BV48" s="8">
        <f t="shared" si="27"/>
        <v>3.3091286307053944</v>
      </c>
      <c r="BW48" s="8">
        <f t="shared" si="28"/>
        <v>99.227531120331946</v>
      </c>
      <c r="CA48" s="8">
        <v>32.4</v>
      </c>
      <c r="CB48" s="8">
        <v>3.21</v>
      </c>
      <c r="CC48" s="8">
        <f t="shared" si="29"/>
        <v>30.844799999999996</v>
      </c>
      <c r="CD48" s="8">
        <f t="shared" si="30"/>
        <v>3.4148936170212765</v>
      </c>
      <c r="CE48" s="8">
        <f t="shared" si="31"/>
        <v>105.33171063829785</v>
      </c>
      <c r="CH48" s="8">
        <v>32.700000000000003</v>
      </c>
      <c r="CI48" s="8">
        <v>3.21</v>
      </c>
      <c r="CJ48" s="8">
        <f t="shared" si="32"/>
        <v>31.2285</v>
      </c>
      <c r="CK48" s="8">
        <f t="shared" si="33"/>
        <v>3.34375</v>
      </c>
      <c r="CL48" s="8">
        <f t="shared" si="34"/>
        <v>104.42029687500001</v>
      </c>
      <c r="CO48" s="8">
        <v>31.9</v>
      </c>
      <c r="CP48" s="8">
        <v>3.21</v>
      </c>
      <c r="CQ48" s="8">
        <f t="shared" si="35"/>
        <v>30.177399999999999</v>
      </c>
      <c r="CR48" s="8">
        <f t="shared" si="36"/>
        <v>3.404029692470838</v>
      </c>
      <c r="CS48" s="8">
        <f t="shared" si="37"/>
        <v>102.72476564156946</v>
      </c>
      <c r="CV48" s="8">
        <v>33.4</v>
      </c>
      <c r="CW48" s="8">
        <v>2.8</v>
      </c>
      <c r="CX48" s="8">
        <f t="shared" si="38"/>
        <v>31.696599999999997</v>
      </c>
      <c r="CY48" s="8">
        <f t="shared" si="39"/>
        <v>3.4146341463414633</v>
      </c>
      <c r="CZ48" s="8">
        <f t="shared" si="40"/>
        <v>108.23229268292681</v>
      </c>
      <c r="DD48" s="8">
        <v>33.4</v>
      </c>
      <c r="DE48" s="8">
        <v>2.8</v>
      </c>
      <c r="DF48" s="8">
        <f t="shared" si="41"/>
        <v>31.997199999999996</v>
      </c>
      <c r="DG48" s="8">
        <f t="shared" si="42"/>
        <v>3.1818181818181821</v>
      </c>
      <c r="DH48" s="8">
        <f t="shared" si="43"/>
        <v>101.80927272727273</v>
      </c>
      <c r="DL48" s="8">
        <v>35.200000000000003</v>
      </c>
      <c r="DM48" s="8">
        <v>2.79</v>
      </c>
      <c r="DN48" s="8">
        <f t="shared" si="44"/>
        <v>34.143999999999998</v>
      </c>
      <c r="DO48" s="8">
        <f t="shared" si="45"/>
        <v>3.1561085972850678</v>
      </c>
      <c r="DP48" s="8">
        <f t="shared" si="46"/>
        <v>107.76217194570135</v>
      </c>
    </row>
    <row r="49" spans="1:120" s="8" customFormat="1" x14ac:dyDescent="0.25">
      <c r="A49" s="8">
        <v>30.8</v>
      </c>
      <c r="B49" s="8">
        <v>3.3</v>
      </c>
      <c r="C49" s="8">
        <f>A49*(1-($C$7 - 25)*(0.003))</f>
        <v>28.397600000000001</v>
      </c>
      <c r="D49" s="8">
        <f t="shared" si="0"/>
        <v>3.2352941176470584</v>
      </c>
      <c r="E49" s="8">
        <f t="shared" si="1"/>
        <v>91.874588235294112</v>
      </c>
      <c r="I49" s="8">
        <v>30.8</v>
      </c>
      <c r="J49" s="8">
        <v>3.32</v>
      </c>
      <c r="K49" s="8">
        <f t="shared" si="2"/>
        <v>28.397600000000001</v>
      </c>
      <c r="L49" s="8">
        <f t="shared" si="3"/>
        <v>3.32</v>
      </c>
      <c r="M49" s="8">
        <f t="shared" si="4"/>
        <v>94.280031999999991</v>
      </c>
      <c r="Q49" s="8">
        <v>29.8</v>
      </c>
      <c r="R49" s="8">
        <v>3.29</v>
      </c>
      <c r="S49" s="8">
        <f t="shared" si="5"/>
        <v>27.475600000000004</v>
      </c>
      <c r="T49" s="8">
        <f t="shared" si="6"/>
        <v>3.2509881422924902</v>
      </c>
      <c r="U49" s="8">
        <f t="shared" si="7"/>
        <v>89.32284980237155</v>
      </c>
      <c r="X49" s="8">
        <v>29.7</v>
      </c>
      <c r="Y49" s="8">
        <v>3.31</v>
      </c>
      <c r="Z49" s="8">
        <f t="shared" si="8"/>
        <v>27.561599999999999</v>
      </c>
      <c r="AA49" s="8">
        <f t="shared" si="9"/>
        <v>3.2739861523244316</v>
      </c>
      <c r="AB49" s="8">
        <f t="shared" si="10"/>
        <v>90.236296735905043</v>
      </c>
      <c r="AF49" s="8">
        <v>31</v>
      </c>
      <c r="AG49" s="8">
        <v>3.32</v>
      </c>
      <c r="AH49" s="8">
        <f t="shared" si="11"/>
        <v>29.418999999999997</v>
      </c>
      <c r="AI49" s="8">
        <f t="shared" si="12"/>
        <v>3.32</v>
      </c>
      <c r="AJ49" s="8">
        <f t="shared" si="13"/>
        <v>97.671079999999989</v>
      </c>
      <c r="AN49" s="8">
        <v>31.5</v>
      </c>
      <c r="AO49" s="8">
        <v>3.29</v>
      </c>
      <c r="AP49" s="8">
        <f t="shared" si="14"/>
        <v>29.043000000000003</v>
      </c>
      <c r="AQ49" s="8">
        <f t="shared" si="15"/>
        <v>3.2413793103448278</v>
      </c>
      <c r="AR49" s="8">
        <f t="shared" si="16"/>
        <v>94.13937931034485</v>
      </c>
      <c r="AV49" s="8">
        <v>31.1</v>
      </c>
      <c r="AW49" s="8">
        <v>3.28</v>
      </c>
      <c r="AX49" s="8">
        <f t="shared" si="17"/>
        <v>28.674200000000003</v>
      </c>
      <c r="AY49" s="8">
        <f t="shared" si="18"/>
        <v>3.2156862745098036</v>
      </c>
      <c r="AZ49" s="8">
        <f t="shared" si="19"/>
        <v>92.207231372549018</v>
      </c>
      <c r="BD49" s="8">
        <v>30.6</v>
      </c>
      <c r="BE49" s="8">
        <v>3.3</v>
      </c>
      <c r="BF49" s="8">
        <f t="shared" si="20"/>
        <v>28.305000000000003</v>
      </c>
      <c r="BG49" s="8">
        <f t="shared" si="21"/>
        <v>3.2803180914512922</v>
      </c>
      <c r="BH49" s="8">
        <f t="shared" si="22"/>
        <v>92.849403578528836</v>
      </c>
      <c r="BK49" s="8">
        <v>31</v>
      </c>
      <c r="BL49" s="8">
        <v>3.32</v>
      </c>
      <c r="BM49" s="8">
        <f t="shared" si="23"/>
        <v>29.047000000000001</v>
      </c>
      <c r="BN49" s="8">
        <f t="shared" si="24"/>
        <v>3.32</v>
      </c>
      <c r="BO49" s="8">
        <f t="shared" si="25"/>
        <v>96.436039999999991</v>
      </c>
      <c r="BS49" s="8">
        <v>31.6</v>
      </c>
      <c r="BT49" s="8">
        <v>3.3</v>
      </c>
      <c r="BU49" s="8">
        <f t="shared" si="26"/>
        <v>29.704000000000001</v>
      </c>
      <c r="BV49" s="8">
        <f t="shared" si="27"/>
        <v>3.4232365145228218</v>
      </c>
      <c r="BW49" s="8">
        <f t="shared" si="28"/>
        <v>101.6838174273859</v>
      </c>
      <c r="CA49" s="8">
        <v>32.1</v>
      </c>
      <c r="CB49" s="8">
        <v>3.3</v>
      </c>
      <c r="CC49" s="8">
        <f t="shared" si="29"/>
        <v>30.559200000000001</v>
      </c>
      <c r="CD49" s="8">
        <f t="shared" si="30"/>
        <v>3.5106382978723403</v>
      </c>
      <c r="CE49" s="8">
        <f t="shared" si="31"/>
        <v>107.28229787234042</v>
      </c>
      <c r="CH49" s="8">
        <v>32.299999999999997</v>
      </c>
      <c r="CI49" s="8">
        <v>3.31</v>
      </c>
      <c r="CJ49" s="8">
        <f t="shared" si="32"/>
        <v>30.846499999999995</v>
      </c>
      <c r="CK49" s="8">
        <f t="shared" si="33"/>
        <v>3.447916666666667</v>
      </c>
      <c r="CL49" s="8">
        <f t="shared" si="34"/>
        <v>106.35616145833333</v>
      </c>
      <c r="CO49" s="8">
        <v>31.6</v>
      </c>
      <c r="CP49" s="8">
        <v>3.3</v>
      </c>
      <c r="CQ49" s="8">
        <f t="shared" si="35"/>
        <v>29.893599999999999</v>
      </c>
      <c r="CR49" s="8">
        <f t="shared" si="36"/>
        <v>3.4994697773064685</v>
      </c>
      <c r="CS49" s="8">
        <f t="shared" si="37"/>
        <v>104.61174973488865</v>
      </c>
      <c r="CV49" s="8">
        <v>33.1</v>
      </c>
      <c r="CW49" s="8">
        <v>2.88</v>
      </c>
      <c r="CX49" s="8">
        <f t="shared" si="38"/>
        <v>31.411899999999999</v>
      </c>
      <c r="CY49" s="8">
        <f t="shared" si="39"/>
        <v>3.5121951219512195</v>
      </c>
      <c r="CZ49" s="8">
        <f t="shared" si="40"/>
        <v>110.32472195121952</v>
      </c>
      <c r="DD49" s="8">
        <v>33.1</v>
      </c>
      <c r="DE49" s="8">
        <v>2.88</v>
      </c>
      <c r="DF49" s="8">
        <f t="shared" si="41"/>
        <v>31.709800000000001</v>
      </c>
      <c r="DG49" s="8">
        <f t="shared" si="42"/>
        <v>3.2727272727272729</v>
      </c>
      <c r="DH49" s="8">
        <f t="shared" si="43"/>
        <v>103.77752727272728</v>
      </c>
      <c r="DL49" s="8">
        <v>34.9</v>
      </c>
      <c r="DM49" s="8">
        <v>2.88</v>
      </c>
      <c r="DN49" s="8">
        <f t="shared" si="44"/>
        <v>33.852999999999994</v>
      </c>
      <c r="DO49" s="8">
        <f t="shared" si="45"/>
        <v>3.2579185520361991</v>
      </c>
      <c r="DP49" s="8">
        <f t="shared" si="46"/>
        <v>110.29031674208143</v>
      </c>
    </row>
    <row r="50" spans="1:120" s="8" customFormat="1" x14ac:dyDescent="0.25">
      <c r="A50" s="8">
        <v>30.5</v>
      </c>
      <c r="B50" s="8">
        <v>3.41</v>
      </c>
      <c r="C50" s="8">
        <f>A50*(1-($C$7 - 25)*(0.003))</f>
        <v>28.121000000000002</v>
      </c>
      <c r="D50" s="8">
        <f t="shared" si="0"/>
        <v>3.3431372549019609</v>
      </c>
      <c r="E50" s="8">
        <f t="shared" si="1"/>
        <v>94.012362745098045</v>
      </c>
      <c r="I50" s="8">
        <v>30.5</v>
      </c>
      <c r="J50" s="8">
        <v>3.41</v>
      </c>
      <c r="K50" s="8">
        <f t="shared" si="2"/>
        <v>28.121000000000002</v>
      </c>
      <c r="L50" s="8">
        <f t="shared" si="3"/>
        <v>3.41</v>
      </c>
      <c r="M50" s="8">
        <f t="shared" si="4"/>
        <v>95.892610000000005</v>
      </c>
      <c r="Q50" s="8">
        <v>29.4</v>
      </c>
      <c r="R50" s="8">
        <v>3.39</v>
      </c>
      <c r="S50" s="8">
        <f t="shared" si="5"/>
        <v>27.1068</v>
      </c>
      <c r="T50" s="8">
        <f t="shared" si="6"/>
        <v>3.349802371541502</v>
      </c>
      <c r="U50" s="8">
        <f t="shared" si="7"/>
        <v>90.80242292490118</v>
      </c>
      <c r="X50" s="8">
        <v>29.4</v>
      </c>
      <c r="Y50" s="8">
        <v>3.42</v>
      </c>
      <c r="Z50" s="8">
        <f t="shared" si="8"/>
        <v>27.283199999999997</v>
      </c>
      <c r="AA50" s="8">
        <f t="shared" si="9"/>
        <v>3.3827893175074184</v>
      </c>
      <c r="AB50" s="8">
        <f t="shared" si="10"/>
        <v>92.293317507418394</v>
      </c>
      <c r="AF50" s="8">
        <v>30.8</v>
      </c>
      <c r="AG50" s="8">
        <v>3.41</v>
      </c>
      <c r="AH50" s="8">
        <f t="shared" si="11"/>
        <v>29.229199999999999</v>
      </c>
      <c r="AI50" s="8">
        <f t="shared" si="12"/>
        <v>3.41</v>
      </c>
      <c r="AJ50" s="8">
        <f t="shared" si="13"/>
        <v>99.671571999999998</v>
      </c>
      <c r="AN50" s="8">
        <v>31.1</v>
      </c>
      <c r="AO50" s="8">
        <v>3.39</v>
      </c>
      <c r="AP50" s="8">
        <f t="shared" si="14"/>
        <v>28.674200000000003</v>
      </c>
      <c r="AQ50" s="8">
        <f t="shared" si="15"/>
        <v>3.3399014778325125</v>
      </c>
      <c r="AR50" s="8">
        <f t="shared" si="16"/>
        <v>95.76900295566503</v>
      </c>
      <c r="AV50" s="8">
        <v>30.9</v>
      </c>
      <c r="AW50" s="8">
        <v>3.38</v>
      </c>
      <c r="AX50" s="8">
        <f t="shared" si="17"/>
        <v>28.489799999999999</v>
      </c>
      <c r="AY50" s="8">
        <f t="shared" si="18"/>
        <v>3.3137254901960782</v>
      </c>
      <c r="AZ50" s="8">
        <f t="shared" si="19"/>
        <v>94.407376470588218</v>
      </c>
      <c r="BD50" s="8">
        <v>30.5</v>
      </c>
      <c r="BE50" s="8">
        <v>3.39</v>
      </c>
      <c r="BF50" s="8">
        <f t="shared" si="20"/>
        <v>28.212500000000002</v>
      </c>
      <c r="BG50" s="8">
        <f t="shared" si="21"/>
        <v>3.3697813121272366</v>
      </c>
      <c r="BH50" s="8">
        <f t="shared" si="22"/>
        <v>95.069955268389677</v>
      </c>
      <c r="BK50" s="8">
        <v>30.8</v>
      </c>
      <c r="BL50" s="8">
        <v>3.41</v>
      </c>
      <c r="BM50" s="8">
        <f t="shared" si="23"/>
        <v>28.859600000000004</v>
      </c>
      <c r="BN50" s="8">
        <f t="shared" si="24"/>
        <v>3.41</v>
      </c>
      <c r="BO50" s="8">
        <f t="shared" si="25"/>
        <v>98.411236000000017</v>
      </c>
      <c r="BS50" s="8">
        <v>31.4</v>
      </c>
      <c r="BT50" s="8">
        <v>3.4</v>
      </c>
      <c r="BU50" s="8">
        <f t="shared" si="26"/>
        <v>29.515999999999998</v>
      </c>
      <c r="BV50" s="8">
        <f t="shared" si="27"/>
        <v>3.5269709543568468</v>
      </c>
      <c r="BW50" s="8">
        <f t="shared" si="28"/>
        <v>104.10207468879669</v>
      </c>
      <c r="CA50" s="8">
        <v>31.8</v>
      </c>
      <c r="CB50" s="8">
        <v>3.41</v>
      </c>
      <c r="CC50" s="8">
        <f t="shared" si="29"/>
        <v>30.273599999999998</v>
      </c>
      <c r="CD50" s="8">
        <f t="shared" si="30"/>
        <v>3.6276595744680851</v>
      </c>
      <c r="CE50" s="8">
        <f t="shared" si="31"/>
        <v>109.82231489361702</v>
      </c>
      <c r="CH50" s="8">
        <v>32.1</v>
      </c>
      <c r="CI50" s="8">
        <v>3.41</v>
      </c>
      <c r="CJ50" s="8">
        <f t="shared" si="32"/>
        <v>30.6555</v>
      </c>
      <c r="CK50" s="8">
        <f t="shared" si="33"/>
        <v>3.5520833333333339</v>
      </c>
      <c r="CL50" s="8">
        <f t="shared" si="34"/>
        <v>108.89089062500001</v>
      </c>
      <c r="CO50" s="8">
        <v>31.4</v>
      </c>
      <c r="CP50" s="8">
        <v>3.4</v>
      </c>
      <c r="CQ50" s="8">
        <f t="shared" si="35"/>
        <v>29.704399999999996</v>
      </c>
      <c r="CR50" s="8">
        <f t="shared" si="36"/>
        <v>3.6055143160127252</v>
      </c>
      <c r="CS50" s="8">
        <f t="shared" si="37"/>
        <v>107.09963944856838</v>
      </c>
      <c r="CV50" s="8">
        <v>33</v>
      </c>
      <c r="CW50" s="8">
        <v>2.96</v>
      </c>
      <c r="CX50" s="8">
        <f t="shared" si="38"/>
        <v>31.317</v>
      </c>
      <c r="CY50" s="8">
        <f t="shared" si="39"/>
        <v>3.6097560975609757</v>
      </c>
      <c r="CZ50" s="8">
        <f t="shared" si="40"/>
        <v>113.04673170731708</v>
      </c>
      <c r="DD50" s="8">
        <v>33</v>
      </c>
      <c r="DE50" s="8">
        <v>2.96</v>
      </c>
      <c r="DF50" s="8">
        <f t="shared" si="41"/>
        <v>31.613999999999997</v>
      </c>
      <c r="DG50" s="8">
        <f t="shared" si="42"/>
        <v>3.3636363636363638</v>
      </c>
      <c r="DH50" s="8">
        <f t="shared" si="43"/>
        <v>106.33799999999999</v>
      </c>
      <c r="DL50" s="8">
        <v>34.6</v>
      </c>
      <c r="DM50" s="8">
        <v>2.96</v>
      </c>
      <c r="DN50" s="8">
        <f t="shared" si="44"/>
        <v>33.561999999999998</v>
      </c>
      <c r="DO50" s="8">
        <f t="shared" si="45"/>
        <v>3.3484162895927603</v>
      </c>
      <c r="DP50" s="8">
        <f t="shared" si="46"/>
        <v>112.37954751131221</v>
      </c>
    </row>
    <row r="51" spans="1:120" s="8" customFormat="1" x14ac:dyDescent="0.25">
      <c r="A51" s="8">
        <v>30.3</v>
      </c>
      <c r="B51" s="8">
        <v>3.49</v>
      </c>
      <c r="C51" s="8">
        <f>A51*(1-($C$7 - 25)*(0.003))</f>
        <v>27.936600000000002</v>
      </c>
      <c r="D51" s="8">
        <f t="shared" si="0"/>
        <v>3.4215686274509807</v>
      </c>
      <c r="E51" s="8">
        <f t="shared" si="1"/>
        <v>95.58699411764708</v>
      </c>
      <c r="I51" s="8">
        <v>30.3</v>
      </c>
      <c r="J51" s="8">
        <v>3.5</v>
      </c>
      <c r="K51" s="8">
        <f t="shared" si="2"/>
        <v>27.936600000000002</v>
      </c>
      <c r="L51" s="8">
        <f t="shared" si="3"/>
        <v>3.5</v>
      </c>
      <c r="M51" s="8">
        <f t="shared" si="4"/>
        <v>97.778100000000009</v>
      </c>
      <c r="Q51" s="8">
        <v>29.2</v>
      </c>
      <c r="R51" s="8">
        <v>3.49</v>
      </c>
      <c r="S51" s="8">
        <f t="shared" si="5"/>
        <v>26.9224</v>
      </c>
      <c r="T51" s="8">
        <f t="shared" si="6"/>
        <v>3.4486166007905137</v>
      </c>
      <c r="U51" s="8">
        <f t="shared" si="7"/>
        <v>92.84503557312253</v>
      </c>
      <c r="X51" s="8">
        <v>29.3</v>
      </c>
      <c r="Y51" s="8">
        <v>3.5</v>
      </c>
      <c r="Z51" s="8">
        <f t="shared" si="8"/>
        <v>27.1904</v>
      </c>
      <c r="AA51" s="8">
        <f t="shared" si="9"/>
        <v>3.4619188921859547</v>
      </c>
      <c r="AB51" s="8">
        <f t="shared" si="10"/>
        <v>94.130959446092987</v>
      </c>
      <c r="AF51" s="8">
        <v>30.6</v>
      </c>
      <c r="AG51" s="8">
        <v>3.49</v>
      </c>
      <c r="AH51" s="8">
        <f t="shared" si="11"/>
        <v>29.039400000000001</v>
      </c>
      <c r="AI51" s="8">
        <f t="shared" si="12"/>
        <v>3.49</v>
      </c>
      <c r="AJ51" s="8">
        <f t="shared" si="13"/>
        <v>101.34750600000001</v>
      </c>
      <c r="AN51" s="8">
        <v>31.1</v>
      </c>
      <c r="AO51" s="8">
        <v>3.49</v>
      </c>
      <c r="AP51" s="8">
        <f t="shared" si="14"/>
        <v>28.674200000000003</v>
      </c>
      <c r="AQ51" s="8">
        <f t="shared" si="15"/>
        <v>3.4384236453201975</v>
      </c>
      <c r="AR51" s="8">
        <f t="shared" si="16"/>
        <v>98.594047290640418</v>
      </c>
      <c r="AV51" s="8">
        <v>30.6</v>
      </c>
      <c r="AW51" s="8">
        <v>3.48</v>
      </c>
      <c r="AX51" s="8">
        <f t="shared" si="17"/>
        <v>28.213200000000004</v>
      </c>
      <c r="AY51" s="8">
        <f t="shared" si="18"/>
        <v>3.4117647058823528</v>
      </c>
      <c r="AZ51" s="8">
        <f t="shared" si="19"/>
        <v>96.256800000000013</v>
      </c>
      <c r="BD51" s="8">
        <v>30.2</v>
      </c>
      <c r="BE51" s="8">
        <v>3.49</v>
      </c>
      <c r="BF51" s="8">
        <f t="shared" si="20"/>
        <v>27.935000000000002</v>
      </c>
      <c r="BG51" s="8">
        <f t="shared" si="21"/>
        <v>3.4691848906560638</v>
      </c>
      <c r="BH51" s="8">
        <f t="shared" si="22"/>
        <v>96.911679920477155</v>
      </c>
      <c r="BK51" s="8">
        <v>30.6</v>
      </c>
      <c r="BL51" s="8">
        <v>3.49</v>
      </c>
      <c r="BM51" s="8">
        <f t="shared" si="23"/>
        <v>28.672200000000004</v>
      </c>
      <c r="BN51" s="8">
        <f t="shared" si="24"/>
        <v>3.49</v>
      </c>
      <c r="BO51" s="8">
        <f t="shared" si="25"/>
        <v>100.06597800000002</v>
      </c>
      <c r="BS51" s="8">
        <v>31.1</v>
      </c>
      <c r="BT51" s="8">
        <v>3.48</v>
      </c>
      <c r="BU51" s="8">
        <f t="shared" si="26"/>
        <v>29.233999999999998</v>
      </c>
      <c r="BV51" s="8">
        <f t="shared" si="27"/>
        <v>3.6099585062240669</v>
      </c>
      <c r="BW51" s="8">
        <f t="shared" si="28"/>
        <v>105.53352697095437</v>
      </c>
      <c r="CA51" s="8">
        <v>31.5</v>
      </c>
      <c r="CB51" s="8">
        <v>3.49</v>
      </c>
      <c r="CC51" s="8">
        <f t="shared" si="29"/>
        <v>29.988</v>
      </c>
      <c r="CD51" s="8">
        <f t="shared" si="30"/>
        <v>3.7127659574468086</v>
      </c>
      <c r="CE51" s="8">
        <f t="shared" si="31"/>
        <v>111.33842553191489</v>
      </c>
      <c r="CH51" s="8">
        <v>31.7</v>
      </c>
      <c r="CI51" s="8">
        <v>3.5</v>
      </c>
      <c r="CJ51" s="8">
        <f t="shared" si="32"/>
        <v>30.273499999999999</v>
      </c>
      <c r="CK51" s="8">
        <f t="shared" si="33"/>
        <v>3.6458333333333335</v>
      </c>
      <c r="CL51" s="8">
        <f t="shared" si="34"/>
        <v>110.37213541666667</v>
      </c>
      <c r="CO51" s="8">
        <v>31.1</v>
      </c>
      <c r="CP51" s="8">
        <v>3.53</v>
      </c>
      <c r="CQ51" s="8">
        <f t="shared" si="35"/>
        <v>29.4206</v>
      </c>
      <c r="CR51" s="8">
        <f t="shared" si="36"/>
        <v>3.7433722163308589</v>
      </c>
      <c r="CS51" s="8">
        <f t="shared" si="37"/>
        <v>110.13225662778368</v>
      </c>
      <c r="CV51" s="8">
        <v>32.700000000000003</v>
      </c>
      <c r="CW51" s="8">
        <v>3.03</v>
      </c>
      <c r="CX51" s="8">
        <f t="shared" si="38"/>
        <v>31.032300000000003</v>
      </c>
      <c r="CY51" s="8">
        <f t="shared" si="39"/>
        <v>3.6951219512195119</v>
      </c>
      <c r="CZ51" s="8">
        <f t="shared" si="40"/>
        <v>114.66813292682927</v>
      </c>
      <c r="DD51" s="8">
        <v>32.700000000000003</v>
      </c>
      <c r="DE51" s="8">
        <v>3.03</v>
      </c>
      <c r="DF51" s="8">
        <f t="shared" si="41"/>
        <v>31.326600000000003</v>
      </c>
      <c r="DG51" s="8">
        <f t="shared" si="42"/>
        <v>3.4431818181818183</v>
      </c>
      <c r="DH51" s="8">
        <f t="shared" si="43"/>
        <v>107.86317954545456</v>
      </c>
      <c r="DL51" s="8">
        <v>34.4</v>
      </c>
      <c r="DM51" s="8">
        <v>3.04</v>
      </c>
      <c r="DN51" s="8">
        <f t="shared" si="44"/>
        <v>33.367999999999995</v>
      </c>
      <c r="DO51" s="8">
        <f t="shared" si="45"/>
        <v>3.438914027149321</v>
      </c>
      <c r="DP51" s="8">
        <f t="shared" si="46"/>
        <v>114.74968325791853</v>
      </c>
    </row>
    <row r="52" spans="1:120" s="8" customFormat="1" x14ac:dyDescent="0.25">
      <c r="A52" s="8">
        <v>30</v>
      </c>
      <c r="B52" s="8">
        <v>3.58</v>
      </c>
      <c r="C52" s="8">
        <f>A52*(1-($C$7 - 25)*(0.003))</f>
        <v>27.66</v>
      </c>
      <c r="D52" s="8">
        <f t="shared" si="0"/>
        <v>3.5098039215686274</v>
      </c>
      <c r="E52" s="8">
        <f t="shared" si="1"/>
        <v>97.081176470588233</v>
      </c>
      <c r="I52" s="8">
        <v>30</v>
      </c>
      <c r="J52" s="8">
        <v>3.59</v>
      </c>
      <c r="K52" s="8">
        <f t="shared" si="2"/>
        <v>27.66</v>
      </c>
      <c r="L52" s="8">
        <f t="shared" si="3"/>
        <v>3.59</v>
      </c>
      <c r="M52" s="8">
        <f t="shared" si="4"/>
        <v>99.299399999999991</v>
      </c>
      <c r="Q52" s="8">
        <v>29</v>
      </c>
      <c r="R52" s="8">
        <v>3.59</v>
      </c>
      <c r="S52" s="8">
        <f t="shared" si="5"/>
        <v>26.738</v>
      </c>
      <c r="T52" s="8">
        <f t="shared" si="6"/>
        <v>3.5474308300395254</v>
      </c>
      <c r="U52" s="8">
        <f t="shared" si="7"/>
        <v>94.851205533596826</v>
      </c>
      <c r="X52" s="8">
        <v>29</v>
      </c>
      <c r="Y52" s="8">
        <v>3.59</v>
      </c>
      <c r="Z52" s="8">
        <f t="shared" si="8"/>
        <v>26.911999999999999</v>
      </c>
      <c r="AA52" s="8">
        <f t="shared" si="9"/>
        <v>3.5509396636993076</v>
      </c>
      <c r="AB52" s="8">
        <f t="shared" si="10"/>
        <v>95.56288822947576</v>
      </c>
      <c r="AF52" s="8">
        <v>30.3</v>
      </c>
      <c r="AG52" s="8">
        <v>3.58</v>
      </c>
      <c r="AH52" s="8">
        <f t="shared" si="11"/>
        <v>28.7547</v>
      </c>
      <c r="AI52" s="8">
        <f t="shared" si="12"/>
        <v>3.58</v>
      </c>
      <c r="AJ52" s="8">
        <f t="shared" si="13"/>
        <v>102.94182600000001</v>
      </c>
      <c r="AN52" s="8">
        <v>30.8</v>
      </c>
      <c r="AO52" s="8">
        <v>3.57</v>
      </c>
      <c r="AP52" s="8">
        <f t="shared" si="14"/>
        <v>28.397600000000001</v>
      </c>
      <c r="AQ52" s="8">
        <f t="shared" si="15"/>
        <v>3.5172413793103448</v>
      </c>
      <c r="AR52" s="8">
        <f t="shared" si="16"/>
        <v>99.881213793103441</v>
      </c>
      <c r="AV52" s="8">
        <v>30.4</v>
      </c>
      <c r="AW52" s="8">
        <v>3.56</v>
      </c>
      <c r="AX52" s="8">
        <f t="shared" si="17"/>
        <v>28.0288</v>
      </c>
      <c r="AY52" s="8">
        <f t="shared" si="18"/>
        <v>3.4901960784313726</v>
      </c>
      <c r="AZ52" s="8">
        <f t="shared" si="19"/>
        <v>97.826007843137262</v>
      </c>
      <c r="BD52" s="8">
        <v>29.9</v>
      </c>
      <c r="BE52" s="8">
        <v>3.59</v>
      </c>
      <c r="BF52" s="8">
        <f t="shared" si="20"/>
        <v>27.657499999999999</v>
      </c>
      <c r="BG52" s="8">
        <f t="shared" si="21"/>
        <v>3.5685884691848906</v>
      </c>
      <c r="BH52" s="8">
        <f t="shared" si="22"/>
        <v>98.698235586481104</v>
      </c>
      <c r="BK52" s="8">
        <v>30.3</v>
      </c>
      <c r="BL52" s="8">
        <v>3.58</v>
      </c>
      <c r="BM52" s="8">
        <f t="shared" si="23"/>
        <v>28.391100000000002</v>
      </c>
      <c r="BN52" s="8">
        <f t="shared" si="24"/>
        <v>3.58</v>
      </c>
      <c r="BO52" s="8">
        <f t="shared" si="25"/>
        <v>101.64013800000001</v>
      </c>
      <c r="BS52" s="8">
        <v>30.8</v>
      </c>
      <c r="BT52" s="8">
        <v>3.57</v>
      </c>
      <c r="BU52" s="8">
        <f t="shared" si="26"/>
        <v>28.951999999999998</v>
      </c>
      <c r="BV52" s="8">
        <f t="shared" si="27"/>
        <v>3.703319502074689</v>
      </c>
      <c r="BW52" s="8">
        <f t="shared" si="28"/>
        <v>107.21850622406639</v>
      </c>
      <c r="CA52" s="8">
        <v>31.2</v>
      </c>
      <c r="CB52" s="8">
        <v>3.57</v>
      </c>
      <c r="CC52" s="8">
        <f t="shared" si="29"/>
        <v>29.702399999999997</v>
      </c>
      <c r="CD52" s="8">
        <f t="shared" si="30"/>
        <v>3.7978723404255317</v>
      </c>
      <c r="CE52" s="8">
        <f t="shared" si="31"/>
        <v>112.8059234042553</v>
      </c>
      <c r="CH52" s="8">
        <v>31.5</v>
      </c>
      <c r="CI52" s="8">
        <v>3.59</v>
      </c>
      <c r="CJ52" s="8">
        <f t="shared" si="32"/>
        <v>30.0825</v>
      </c>
      <c r="CK52" s="8">
        <f t="shared" si="33"/>
        <v>3.7395833333333335</v>
      </c>
      <c r="CL52" s="8">
        <f t="shared" si="34"/>
        <v>112.496015625</v>
      </c>
      <c r="CO52" s="8">
        <v>30.8</v>
      </c>
      <c r="CP52" s="8">
        <v>3.6</v>
      </c>
      <c r="CQ52" s="8">
        <f t="shared" si="35"/>
        <v>29.136800000000001</v>
      </c>
      <c r="CR52" s="8">
        <f t="shared" si="36"/>
        <v>3.8176033934252387</v>
      </c>
      <c r="CS52" s="8">
        <f t="shared" si="37"/>
        <v>111.2327465535525</v>
      </c>
      <c r="CV52" s="8">
        <v>32.4</v>
      </c>
      <c r="CW52" s="8">
        <v>3.13</v>
      </c>
      <c r="CX52" s="8">
        <f t="shared" si="38"/>
        <v>30.747599999999998</v>
      </c>
      <c r="CY52" s="8">
        <f t="shared" si="39"/>
        <v>3.8170731707317072</v>
      </c>
      <c r="CZ52" s="8">
        <f t="shared" si="40"/>
        <v>117.36583902439023</v>
      </c>
      <c r="DD52" s="8">
        <v>32.4</v>
      </c>
      <c r="DE52" s="8">
        <v>3.13</v>
      </c>
      <c r="DF52" s="8">
        <f t="shared" si="41"/>
        <v>31.039199999999997</v>
      </c>
      <c r="DG52" s="8">
        <f t="shared" si="42"/>
        <v>3.5568181818181821</v>
      </c>
      <c r="DH52" s="8">
        <f t="shared" si="43"/>
        <v>110.40079090909092</v>
      </c>
      <c r="DL52" s="8">
        <v>34.299999999999997</v>
      </c>
      <c r="DM52" s="8">
        <v>3.13</v>
      </c>
      <c r="DN52" s="8">
        <f t="shared" si="44"/>
        <v>33.270999999999994</v>
      </c>
      <c r="DO52" s="8">
        <f t="shared" si="45"/>
        <v>3.5407239819004523</v>
      </c>
      <c r="DP52" s="8">
        <f t="shared" si="46"/>
        <v>117.80342760180993</v>
      </c>
    </row>
    <row r="53" spans="1:120" s="8" customFormat="1" x14ac:dyDescent="0.25">
      <c r="A53" s="8">
        <v>29.7</v>
      </c>
      <c r="B53" s="8">
        <v>3.69</v>
      </c>
      <c r="C53" s="8">
        <f>A53*(1-($C$7 - 25)*(0.003))</f>
        <v>27.383400000000002</v>
      </c>
      <c r="D53" s="8">
        <f t="shared" si="0"/>
        <v>3.617647058823529</v>
      </c>
      <c r="E53" s="8">
        <f t="shared" si="1"/>
        <v>99.063476470588228</v>
      </c>
      <c r="I53" s="8">
        <v>29.7</v>
      </c>
      <c r="J53" s="8">
        <v>3.69</v>
      </c>
      <c r="K53" s="8">
        <f t="shared" si="2"/>
        <v>27.383400000000002</v>
      </c>
      <c r="L53" s="8">
        <f t="shared" si="3"/>
        <v>3.69</v>
      </c>
      <c r="M53" s="8">
        <f t="shared" si="4"/>
        <v>101.044746</v>
      </c>
      <c r="Q53" s="8">
        <v>28.6</v>
      </c>
      <c r="R53" s="8">
        <v>3.67</v>
      </c>
      <c r="S53" s="8">
        <f t="shared" si="5"/>
        <v>26.369200000000003</v>
      </c>
      <c r="T53" s="8">
        <f t="shared" si="6"/>
        <v>3.6264822134387349</v>
      </c>
      <c r="U53" s="8">
        <f t="shared" si="7"/>
        <v>95.627434782608702</v>
      </c>
      <c r="X53" s="8">
        <v>28.6</v>
      </c>
      <c r="Y53" s="8">
        <v>3.69</v>
      </c>
      <c r="Z53" s="8">
        <f t="shared" si="8"/>
        <v>26.540800000000001</v>
      </c>
      <c r="AA53" s="8">
        <f t="shared" si="9"/>
        <v>3.6498516320474779</v>
      </c>
      <c r="AB53" s="8">
        <f t="shared" si="10"/>
        <v>96.869982195845708</v>
      </c>
      <c r="AF53" s="8">
        <v>30</v>
      </c>
      <c r="AG53" s="8">
        <v>3.68</v>
      </c>
      <c r="AH53" s="8">
        <f t="shared" si="11"/>
        <v>28.47</v>
      </c>
      <c r="AI53" s="8">
        <f t="shared" si="12"/>
        <v>3.68</v>
      </c>
      <c r="AJ53" s="8">
        <f t="shared" si="13"/>
        <v>104.7696</v>
      </c>
      <c r="AN53" s="8">
        <v>30.5</v>
      </c>
      <c r="AO53" s="8">
        <v>3.68</v>
      </c>
      <c r="AP53" s="8">
        <f t="shared" si="14"/>
        <v>28.121000000000002</v>
      </c>
      <c r="AQ53" s="8">
        <f t="shared" si="15"/>
        <v>3.625615763546798</v>
      </c>
      <c r="AR53" s="8">
        <f t="shared" si="16"/>
        <v>101.95594088669952</v>
      </c>
      <c r="AV53" s="8">
        <v>30.2</v>
      </c>
      <c r="AW53" s="8">
        <v>3.68</v>
      </c>
      <c r="AX53" s="8">
        <f t="shared" si="17"/>
        <v>27.8444</v>
      </c>
      <c r="AY53" s="8">
        <f t="shared" si="18"/>
        <v>3.607843137254902</v>
      </c>
      <c r="AZ53" s="8">
        <f t="shared" si="19"/>
        <v>100.45822745098039</v>
      </c>
      <c r="BD53" s="8">
        <v>29.5</v>
      </c>
      <c r="BE53" s="8">
        <v>3.67</v>
      </c>
      <c r="BF53" s="8">
        <f t="shared" si="20"/>
        <v>27.287500000000001</v>
      </c>
      <c r="BG53" s="8">
        <f t="shared" si="21"/>
        <v>3.6481113320079523</v>
      </c>
      <c r="BH53" s="8">
        <f t="shared" si="22"/>
        <v>99.547837972167002</v>
      </c>
      <c r="BK53" s="8">
        <v>30</v>
      </c>
      <c r="BL53" s="8">
        <v>3.68</v>
      </c>
      <c r="BM53" s="8">
        <f t="shared" si="23"/>
        <v>28.110000000000003</v>
      </c>
      <c r="BN53" s="8">
        <f t="shared" si="24"/>
        <v>3.68</v>
      </c>
      <c r="BO53" s="8">
        <f t="shared" si="25"/>
        <v>103.44480000000001</v>
      </c>
      <c r="BS53" s="8">
        <v>30.5</v>
      </c>
      <c r="BT53" s="8">
        <v>3.67</v>
      </c>
      <c r="BU53" s="8">
        <f t="shared" si="26"/>
        <v>28.669999999999998</v>
      </c>
      <c r="BV53" s="8">
        <f t="shared" si="27"/>
        <v>3.8070539419087139</v>
      </c>
      <c r="BW53" s="8">
        <f t="shared" si="28"/>
        <v>109.14823651452282</v>
      </c>
      <c r="CA53" s="8">
        <v>30.9</v>
      </c>
      <c r="CB53" s="8">
        <v>3.66</v>
      </c>
      <c r="CC53" s="8">
        <f t="shared" si="29"/>
        <v>29.416799999999999</v>
      </c>
      <c r="CD53" s="8">
        <f t="shared" si="30"/>
        <v>3.8936170212765959</v>
      </c>
      <c r="CE53" s="8">
        <f t="shared" si="31"/>
        <v>114.53775319148936</v>
      </c>
      <c r="CH53" s="8">
        <v>31.2</v>
      </c>
      <c r="CI53" s="8">
        <v>3.69</v>
      </c>
      <c r="CJ53" s="8">
        <f t="shared" si="32"/>
        <v>29.795999999999999</v>
      </c>
      <c r="CK53" s="8">
        <f t="shared" si="33"/>
        <v>3.84375</v>
      </c>
      <c r="CL53" s="8">
        <f t="shared" si="34"/>
        <v>114.528375</v>
      </c>
      <c r="CO53" s="8">
        <v>30.5</v>
      </c>
      <c r="CP53" s="8">
        <v>3.68</v>
      </c>
      <c r="CQ53" s="8">
        <f t="shared" si="35"/>
        <v>28.852999999999998</v>
      </c>
      <c r="CR53" s="8">
        <f t="shared" si="36"/>
        <v>3.9024390243902443</v>
      </c>
      <c r="CS53" s="8">
        <f t="shared" si="37"/>
        <v>112.5970731707317</v>
      </c>
      <c r="CV53" s="8">
        <v>32.200000000000003</v>
      </c>
      <c r="CW53" s="8">
        <v>3.21</v>
      </c>
      <c r="CX53" s="8">
        <f t="shared" si="38"/>
        <v>30.5578</v>
      </c>
      <c r="CY53" s="8">
        <f t="shared" si="39"/>
        <v>3.9146341463414633</v>
      </c>
      <c r="CZ53" s="8">
        <f t="shared" si="40"/>
        <v>119.62260731707318</v>
      </c>
      <c r="DD53" s="8">
        <v>32.200000000000003</v>
      </c>
      <c r="DE53" s="8">
        <v>3.21</v>
      </c>
      <c r="DF53" s="8">
        <f t="shared" si="41"/>
        <v>30.8476</v>
      </c>
      <c r="DG53" s="8">
        <f t="shared" si="42"/>
        <v>3.6477272727272729</v>
      </c>
      <c r="DH53" s="8">
        <f t="shared" si="43"/>
        <v>112.52363181818183</v>
      </c>
      <c r="DL53" s="8">
        <v>33.9</v>
      </c>
      <c r="DM53" s="8">
        <v>3.21</v>
      </c>
      <c r="DN53" s="8">
        <f t="shared" si="44"/>
        <v>32.882999999999996</v>
      </c>
      <c r="DO53" s="8">
        <f t="shared" si="45"/>
        <v>3.6312217194570136</v>
      </c>
      <c r="DP53" s="8">
        <f t="shared" si="46"/>
        <v>119.40546380090495</v>
      </c>
    </row>
    <row r="54" spans="1:120" s="8" customFormat="1" x14ac:dyDescent="0.25">
      <c r="A54" s="8">
        <v>29.4</v>
      </c>
      <c r="B54" s="8">
        <v>3.76</v>
      </c>
      <c r="C54" s="8">
        <f>A54*(1-($C$7 - 25)*(0.003))</f>
        <v>27.1068</v>
      </c>
      <c r="D54" s="8">
        <f t="shared" si="0"/>
        <v>3.6862745098039214</v>
      </c>
      <c r="E54" s="8">
        <f t="shared" si="1"/>
        <v>99.923105882352928</v>
      </c>
      <c r="I54" s="8">
        <v>29.5</v>
      </c>
      <c r="J54" s="8">
        <v>3.79</v>
      </c>
      <c r="K54" s="8">
        <f t="shared" si="2"/>
        <v>27.199000000000002</v>
      </c>
      <c r="L54" s="8">
        <f t="shared" si="3"/>
        <v>3.79</v>
      </c>
      <c r="M54" s="8">
        <f t="shared" si="4"/>
        <v>103.08421000000001</v>
      </c>
      <c r="Q54" s="8">
        <v>28.4</v>
      </c>
      <c r="R54" s="8">
        <v>3.76</v>
      </c>
      <c r="S54" s="8">
        <f t="shared" si="5"/>
        <v>26.184799999999999</v>
      </c>
      <c r="T54" s="8">
        <f t="shared" si="6"/>
        <v>3.7154150197628453</v>
      </c>
      <c r="U54" s="8">
        <f t="shared" si="7"/>
        <v>97.287399209486153</v>
      </c>
      <c r="X54" s="8">
        <v>28.3</v>
      </c>
      <c r="Y54" s="8">
        <v>3.78</v>
      </c>
      <c r="Z54" s="8">
        <f t="shared" si="8"/>
        <v>26.2624</v>
      </c>
      <c r="AA54" s="8">
        <f t="shared" si="9"/>
        <v>3.7388724035608307</v>
      </c>
      <c r="AB54" s="8">
        <f t="shared" si="10"/>
        <v>98.191762611275962</v>
      </c>
      <c r="AF54" s="8">
        <v>29.7</v>
      </c>
      <c r="AG54" s="8">
        <v>3.77</v>
      </c>
      <c r="AH54" s="8">
        <f t="shared" si="11"/>
        <v>28.185299999999998</v>
      </c>
      <c r="AI54" s="8">
        <f t="shared" si="12"/>
        <v>3.77</v>
      </c>
      <c r="AJ54" s="8">
        <f t="shared" si="13"/>
        <v>106.25858099999999</v>
      </c>
      <c r="AN54" s="8">
        <v>30.2</v>
      </c>
      <c r="AO54" s="8">
        <v>3.78</v>
      </c>
      <c r="AP54" s="8">
        <f t="shared" si="14"/>
        <v>27.8444</v>
      </c>
      <c r="AQ54" s="8">
        <f t="shared" si="15"/>
        <v>3.7241379310344827</v>
      </c>
      <c r="AR54" s="8">
        <f t="shared" si="16"/>
        <v>103.69638620689655</v>
      </c>
      <c r="AV54" s="8">
        <v>29.8</v>
      </c>
      <c r="AW54" s="8">
        <v>3.76</v>
      </c>
      <c r="AX54" s="8">
        <f t="shared" si="17"/>
        <v>27.475600000000004</v>
      </c>
      <c r="AY54" s="8">
        <f t="shared" si="18"/>
        <v>3.6862745098039214</v>
      </c>
      <c r="AZ54" s="8">
        <f t="shared" si="19"/>
        <v>101.28260392156864</v>
      </c>
      <c r="BD54" s="8">
        <v>29.2</v>
      </c>
      <c r="BE54" s="8">
        <v>3.77</v>
      </c>
      <c r="BF54" s="8">
        <f t="shared" si="20"/>
        <v>27.01</v>
      </c>
      <c r="BG54" s="8">
        <f t="shared" si="21"/>
        <v>3.7475149105367795</v>
      </c>
      <c r="BH54" s="8">
        <f t="shared" si="22"/>
        <v>101.22037773359843</v>
      </c>
      <c r="BK54" s="8">
        <v>29.7</v>
      </c>
      <c r="BL54" s="8">
        <v>3.77</v>
      </c>
      <c r="BM54" s="8">
        <f t="shared" si="23"/>
        <v>27.828900000000001</v>
      </c>
      <c r="BN54" s="8">
        <f t="shared" si="24"/>
        <v>3.77</v>
      </c>
      <c r="BO54" s="8">
        <f t="shared" si="25"/>
        <v>104.914953</v>
      </c>
      <c r="BS54" s="8">
        <v>30.2</v>
      </c>
      <c r="BT54" s="8">
        <v>3.76</v>
      </c>
      <c r="BU54" s="8">
        <f t="shared" si="26"/>
        <v>28.387999999999998</v>
      </c>
      <c r="BV54" s="8">
        <f t="shared" si="27"/>
        <v>3.900414937759336</v>
      </c>
      <c r="BW54" s="8">
        <f t="shared" si="28"/>
        <v>110.72497925311202</v>
      </c>
      <c r="CA54" s="8">
        <v>30.6</v>
      </c>
      <c r="CB54" s="8">
        <v>3.77</v>
      </c>
      <c r="CC54" s="8">
        <f t="shared" si="29"/>
        <v>29.1312</v>
      </c>
      <c r="CD54" s="8">
        <f t="shared" si="30"/>
        <v>4.0106382978723403</v>
      </c>
      <c r="CE54" s="8">
        <f t="shared" si="31"/>
        <v>116.83470638297872</v>
      </c>
      <c r="CH54" s="8">
        <v>30.9</v>
      </c>
      <c r="CI54" s="8">
        <v>3.77</v>
      </c>
      <c r="CJ54" s="8">
        <f t="shared" si="32"/>
        <v>29.509499999999999</v>
      </c>
      <c r="CK54" s="8">
        <f t="shared" si="33"/>
        <v>3.9270833333333335</v>
      </c>
      <c r="CL54" s="8">
        <f t="shared" si="34"/>
        <v>115.88626562500001</v>
      </c>
      <c r="CO54" s="8">
        <v>30.2</v>
      </c>
      <c r="CP54" s="8">
        <v>3.78</v>
      </c>
      <c r="CQ54" s="8">
        <f t="shared" si="35"/>
        <v>28.569199999999999</v>
      </c>
      <c r="CR54" s="8">
        <f t="shared" si="36"/>
        <v>4.0084835630965001</v>
      </c>
      <c r="CS54" s="8">
        <f t="shared" si="37"/>
        <v>114.51916861081652</v>
      </c>
      <c r="CV54" s="8">
        <v>31.9</v>
      </c>
      <c r="CW54" s="8">
        <v>3.29</v>
      </c>
      <c r="CX54" s="8">
        <f t="shared" si="38"/>
        <v>30.273099999999996</v>
      </c>
      <c r="CY54" s="8">
        <f t="shared" si="39"/>
        <v>4.0121951219512191</v>
      </c>
      <c r="CZ54" s="8">
        <f t="shared" si="40"/>
        <v>121.46158414634144</v>
      </c>
      <c r="DD54" s="8">
        <v>31.9</v>
      </c>
      <c r="DE54" s="8">
        <v>3.29</v>
      </c>
      <c r="DF54" s="8">
        <f t="shared" si="41"/>
        <v>30.560199999999998</v>
      </c>
      <c r="DG54" s="8">
        <f t="shared" si="42"/>
        <v>3.7386363636363642</v>
      </c>
      <c r="DH54" s="8">
        <f t="shared" si="43"/>
        <v>114.25347500000001</v>
      </c>
      <c r="DL54" s="8">
        <v>33.700000000000003</v>
      </c>
      <c r="DM54" s="8">
        <v>3.29</v>
      </c>
      <c r="DN54" s="8">
        <f t="shared" si="44"/>
        <v>32.689</v>
      </c>
      <c r="DO54" s="8">
        <f t="shared" si="45"/>
        <v>3.7217194570135748</v>
      </c>
      <c r="DP54" s="8">
        <f t="shared" si="46"/>
        <v>121.65928733031674</v>
      </c>
    </row>
    <row r="55" spans="1:120" s="8" customFormat="1" x14ac:dyDescent="0.25">
      <c r="A55" s="8">
        <v>29.2</v>
      </c>
      <c r="B55" s="8">
        <v>3.88</v>
      </c>
      <c r="C55" s="8">
        <f>A55*(1-($C$7 - 25)*(0.003))</f>
        <v>26.9224</v>
      </c>
      <c r="D55" s="8">
        <f t="shared" si="0"/>
        <v>3.8039215686274508</v>
      </c>
      <c r="E55" s="8">
        <f t="shared" si="1"/>
        <v>102.41069803921567</v>
      </c>
      <c r="I55" s="8">
        <v>29.2</v>
      </c>
      <c r="J55" s="8">
        <v>3.87</v>
      </c>
      <c r="K55" s="8">
        <f t="shared" si="2"/>
        <v>26.9224</v>
      </c>
      <c r="L55" s="8">
        <f t="shared" si="3"/>
        <v>3.87</v>
      </c>
      <c r="M55" s="8">
        <f t="shared" si="4"/>
        <v>104.189688</v>
      </c>
      <c r="Q55" s="8">
        <v>28.1</v>
      </c>
      <c r="R55" s="8">
        <v>3.85</v>
      </c>
      <c r="S55" s="8">
        <f t="shared" si="5"/>
        <v>25.908200000000001</v>
      </c>
      <c r="T55" s="8">
        <f t="shared" si="6"/>
        <v>3.8043478260869565</v>
      </c>
      <c r="U55" s="8">
        <f t="shared" si="7"/>
        <v>98.563804347826093</v>
      </c>
      <c r="X55" s="8">
        <v>28.1</v>
      </c>
      <c r="Y55" s="8">
        <v>3.88</v>
      </c>
      <c r="Z55" s="8">
        <f t="shared" si="8"/>
        <v>26.076799999999999</v>
      </c>
      <c r="AA55" s="8">
        <f t="shared" si="9"/>
        <v>3.837784371909001</v>
      </c>
      <c r="AB55" s="8">
        <f t="shared" si="10"/>
        <v>100.07713550939663</v>
      </c>
      <c r="AF55" s="8">
        <v>29.4</v>
      </c>
      <c r="AG55" s="8">
        <v>3.86</v>
      </c>
      <c r="AH55" s="8">
        <f t="shared" si="11"/>
        <v>27.900599999999997</v>
      </c>
      <c r="AI55" s="8">
        <f t="shared" si="12"/>
        <v>3.86</v>
      </c>
      <c r="AJ55" s="8">
        <f t="shared" si="13"/>
        <v>107.69631599999998</v>
      </c>
      <c r="AN55" s="8">
        <v>30</v>
      </c>
      <c r="AO55" s="8">
        <v>3.87</v>
      </c>
      <c r="AP55" s="8">
        <f t="shared" si="14"/>
        <v>27.66</v>
      </c>
      <c r="AQ55" s="8">
        <f t="shared" si="15"/>
        <v>3.812807881773399</v>
      </c>
      <c r="AR55" s="8">
        <f t="shared" si="16"/>
        <v>105.46226600985221</v>
      </c>
      <c r="AV55" s="8">
        <v>29.6</v>
      </c>
      <c r="AW55" s="8">
        <v>3.85</v>
      </c>
      <c r="AX55" s="8">
        <f t="shared" si="17"/>
        <v>27.291200000000003</v>
      </c>
      <c r="AY55" s="8">
        <f t="shared" si="18"/>
        <v>3.7745098039215685</v>
      </c>
      <c r="AZ55" s="8">
        <f t="shared" si="19"/>
        <v>103.01090196078432</v>
      </c>
      <c r="BD55" s="8">
        <v>29</v>
      </c>
      <c r="BE55" s="8">
        <v>3.87</v>
      </c>
      <c r="BF55" s="8">
        <f t="shared" si="20"/>
        <v>26.825000000000003</v>
      </c>
      <c r="BG55" s="8">
        <f t="shared" si="21"/>
        <v>3.8469184890656067</v>
      </c>
      <c r="BH55" s="8">
        <f t="shared" si="22"/>
        <v>103.19358846918492</v>
      </c>
      <c r="BK55" s="8">
        <v>29.4</v>
      </c>
      <c r="BL55" s="8">
        <v>3.86</v>
      </c>
      <c r="BM55" s="8">
        <f t="shared" si="23"/>
        <v>27.547799999999999</v>
      </c>
      <c r="BN55" s="8">
        <f t="shared" si="24"/>
        <v>3.86</v>
      </c>
      <c r="BO55" s="8">
        <f t="shared" si="25"/>
        <v>106.33450799999999</v>
      </c>
      <c r="BS55" s="8">
        <v>29.9</v>
      </c>
      <c r="BT55" s="8">
        <v>3.86</v>
      </c>
      <c r="BU55" s="8">
        <f t="shared" si="26"/>
        <v>28.105999999999998</v>
      </c>
      <c r="BV55" s="8">
        <f t="shared" si="27"/>
        <v>4.004149377593361</v>
      </c>
      <c r="BW55" s="8">
        <f t="shared" si="28"/>
        <v>112.540622406639</v>
      </c>
      <c r="CA55" s="8">
        <v>30.3</v>
      </c>
      <c r="CB55" s="8">
        <v>3.87</v>
      </c>
      <c r="CC55" s="8">
        <f t="shared" si="29"/>
        <v>28.845600000000001</v>
      </c>
      <c r="CD55" s="8">
        <f t="shared" si="30"/>
        <v>4.1170212765957448</v>
      </c>
      <c r="CE55" s="8">
        <f t="shared" si="31"/>
        <v>118.75794893617022</v>
      </c>
      <c r="CH55" s="8">
        <v>30.5</v>
      </c>
      <c r="CI55" s="8">
        <v>3.86</v>
      </c>
      <c r="CJ55" s="8">
        <f t="shared" si="32"/>
        <v>29.127499999999998</v>
      </c>
      <c r="CK55" s="8">
        <f t="shared" si="33"/>
        <v>4.0208333333333339</v>
      </c>
      <c r="CL55" s="8">
        <f t="shared" si="34"/>
        <v>117.11682291666668</v>
      </c>
      <c r="CO55" s="8">
        <v>29.9</v>
      </c>
      <c r="CP55" s="8">
        <v>3.88</v>
      </c>
      <c r="CQ55" s="8">
        <f t="shared" si="35"/>
        <v>28.285399999999996</v>
      </c>
      <c r="CR55" s="8">
        <f t="shared" si="36"/>
        <v>4.1145281018027573</v>
      </c>
      <c r="CS55" s="8">
        <f t="shared" si="37"/>
        <v>116.3810731707317</v>
      </c>
      <c r="CV55" s="8">
        <v>31.6</v>
      </c>
      <c r="CW55" s="8">
        <v>3.38</v>
      </c>
      <c r="CX55" s="8">
        <f t="shared" si="38"/>
        <v>29.988399999999999</v>
      </c>
      <c r="CY55" s="8">
        <f t="shared" si="39"/>
        <v>4.1219512195121952</v>
      </c>
      <c r="CZ55" s="8">
        <f t="shared" si="40"/>
        <v>123.6107219512195</v>
      </c>
      <c r="DD55" s="8">
        <v>31.6</v>
      </c>
      <c r="DE55" s="8">
        <v>3.38</v>
      </c>
      <c r="DF55" s="8">
        <f t="shared" si="41"/>
        <v>30.2728</v>
      </c>
      <c r="DG55" s="8">
        <f t="shared" si="42"/>
        <v>3.8409090909090913</v>
      </c>
      <c r="DH55" s="8">
        <f t="shared" si="43"/>
        <v>116.27507272727274</v>
      </c>
      <c r="DL55" s="8">
        <v>33.4</v>
      </c>
      <c r="DM55" s="8">
        <v>3.36</v>
      </c>
      <c r="DN55" s="8">
        <f t="shared" si="44"/>
        <v>32.397999999999996</v>
      </c>
      <c r="DO55" s="8">
        <f t="shared" si="45"/>
        <v>3.8009049773755654</v>
      </c>
      <c r="DP55" s="8">
        <f t="shared" si="46"/>
        <v>123.14171945701355</v>
      </c>
    </row>
    <row r="56" spans="1:120" s="8" customFormat="1" x14ac:dyDescent="0.25">
      <c r="A56" s="8">
        <v>28.9</v>
      </c>
      <c r="B56" s="8">
        <v>3.96</v>
      </c>
      <c r="C56" s="8">
        <f>A56*(1-($C$7 - 25)*(0.003))</f>
        <v>26.645800000000001</v>
      </c>
      <c r="D56" s="8">
        <f t="shared" si="0"/>
        <v>3.8823529411764706</v>
      </c>
      <c r="E56" s="8">
        <f t="shared" si="1"/>
        <v>103.44840000000001</v>
      </c>
      <c r="I56" s="8">
        <v>28.9</v>
      </c>
      <c r="J56" s="8">
        <v>3.97</v>
      </c>
      <c r="K56" s="8">
        <f t="shared" si="2"/>
        <v>26.645800000000001</v>
      </c>
      <c r="L56" s="8">
        <f t="shared" si="3"/>
        <v>3.97</v>
      </c>
      <c r="M56" s="8">
        <f t="shared" si="4"/>
        <v>105.783826</v>
      </c>
      <c r="Q56" s="8">
        <v>27.8</v>
      </c>
      <c r="R56" s="8">
        <v>3.95</v>
      </c>
      <c r="S56" s="8">
        <f t="shared" si="5"/>
        <v>25.631600000000002</v>
      </c>
      <c r="T56" s="8">
        <f t="shared" si="6"/>
        <v>3.9031620553359683</v>
      </c>
      <c r="U56" s="8">
        <f t="shared" si="7"/>
        <v>100.04428853754942</v>
      </c>
      <c r="X56" s="8">
        <v>27.7</v>
      </c>
      <c r="Y56" s="8">
        <v>3.96</v>
      </c>
      <c r="Z56" s="8">
        <f t="shared" si="8"/>
        <v>25.705599999999997</v>
      </c>
      <c r="AA56" s="8">
        <f t="shared" si="9"/>
        <v>3.9169139465875373</v>
      </c>
      <c r="AB56" s="8">
        <f t="shared" si="10"/>
        <v>100.68662314540059</v>
      </c>
      <c r="AF56" s="8">
        <v>29.2</v>
      </c>
      <c r="AG56" s="8">
        <v>3.96</v>
      </c>
      <c r="AH56" s="8">
        <f t="shared" si="11"/>
        <v>27.710799999999999</v>
      </c>
      <c r="AI56" s="8">
        <f t="shared" si="12"/>
        <v>3.96</v>
      </c>
      <c r="AJ56" s="8">
        <f t="shared" si="13"/>
        <v>109.73476799999999</v>
      </c>
      <c r="AN56" s="8">
        <v>29.7</v>
      </c>
      <c r="AO56" s="8">
        <v>3.96</v>
      </c>
      <c r="AP56" s="8">
        <f t="shared" si="14"/>
        <v>27.383400000000002</v>
      </c>
      <c r="AQ56" s="8">
        <f t="shared" si="15"/>
        <v>3.9014778325123154</v>
      </c>
      <c r="AR56" s="8">
        <f t="shared" si="16"/>
        <v>106.83572807881774</v>
      </c>
      <c r="AV56" s="8">
        <v>29.3</v>
      </c>
      <c r="AW56" s="8">
        <v>3.92</v>
      </c>
      <c r="AX56" s="8">
        <f t="shared" si="17"/>
        <v>27.014600000000002</v>
      </c>
      <c r="AY56" s="8">
        <f t="shared" si="18"/>
        <v>3.8431372549019605</v>
      </c>
      <c r="AZ56" s="8">
        <f t="shared" si="19"/>
        <v>103.8208156862745</v>
      </c>
      <c r="BD56" s="8">
        <v>28.6</v>
      </c>
      <c r="BE56" s="8">
        <v>3.97</v>
      </c>
      <c r="BF56" s="8">
        <f t="shared" si="20"/>
        <v>26.455000000000002</v>
      </c>
      <c r="BG56" s="8">
        <f t="shared" si="21"/>
        <v>3.9463220675944339</v>
      </c>
      <c r="BH56" s="8">
        <f t="shared" si="22"/>
        <v>104.39995029821075</v>
      </c>
      <c r="BK56" s="8">
        <v>29.2</v>
      </c>
      <c r="BL56" s="8">
        <v>3.96</v>
      </c>
      <c r="BM56" s="8">
        <f t="shared" si="23"/>
        <v>27.360400000000002</v>
      </c>
      <c r="BN56" s="8">
        <f t="shared" si="24"/>
        <v>3.96</v>
      </c>
      <c r="BO56" s="8">
        <f t="shared" si="25"/>
        <v>108.34718400000001</v>
      </c>
      <c r="BS56" s="8">
        <v>29.7</v>
      </c>
      <c r="BT56" s="8">
        <v>3.95</v>
      </c>
      <c r="BU56" s="8">
        <f t="shared" si="26"/>
        <v>27.917999999999999</v>
      </c>
      <c r="BV56" s="8">
        <f t="shared" si="27"/>
        <v>4.0975103734439839</v>
      </c>
      <c r="BW56" s="8">
        <f t="shared" si="28"/>
        <v>114.39429460580914</v>
      </c>
      <c r="CA56" s="8">
        <v>29.9</v>
      </c>
      <c r="CB56" s="8">
        <v>3.96</v>
      </c>
      <c r="CC56" s="8">
        <f t="shared" si="29"/>
        <v>28.464799999999997</v>
      </c>
      <c r="CD56" s="8">
        <f t="shared" si="30"/>
        <v>4.2127659574468082</v>
      </c>
      <c r="CE56" s="8">
        <f t="shared" si="31"/>
        <v>119.91554042553189</v>
      </c>
      <c r="CH56" s="8">
        <v>30.3</v>
      </c>
      <c r="CI56" s="8">
        <v>3.96</v>
      </c>
      <c r="CJ56" s="8">
        <f t="shared" si="32"/>
        <v>28.936499999999999</v>
      </c>
      <c r="CK56" s="8">
        <f t="shared" si="33"/>
        <v>4.125</v>
      </c>
      <c r="CL56" s="8">
        <f t="shared" si="34"/>
        <v>119.3630625</v>
      </c>
      <c r="CO56" s="8">
        <v>29.6</v>
      </c>
      <c r="CP56" s="8">
        <v>3.97</v>
      </c>
      <c r="CQ56" s="8">
        <f t="shared" si="35"/>
        <v>28.0016</v>
      </c>
      <c r="CR56" s="8">
        <f t="shared" si="36"/>
        <v>4.2099681866383882</v>
      </c>
      <c r="CS56" s="8">
        <f t="shared" si="37"/>
        <v>117.8858451749735</v>
      </c>
      <c r="CV56" s="8">
        <v>31.4</v>
      </c>
      <c r="CW56" s="8">
        <v>3.46</v>
      </c>
      <c r="CX56" s="8">
        <f t="shared" si="38"/>
        <v>29.798599999999997</v>
      </c>
      <c r="CY56" s="8">
        <f t="shared" si="39"/>
        <v>4.2195121951219514</v>
      </c>
      <c r="CZ56" s="8">
        <f t="shared" si="40"/>
        <v>125.73555609756097</v>
      </c>
      <c r="DD56" s="8">
        <v>31.4</v>
      </c>
      <c r="DE56" s="8">
        <v>3.46</v>
      </c>
      <c r="DF56" s="8">
        <f t="shared" si="41"/>
        <v>30.081199999999999</v>
      </c>
      <c r="DG56" s="8">
        <f t="shared" si="42"/>
        <v>3.9318181818181821</v>
      </c>
      <c r="DH56" s="8">
        <f t="shared" si="43"/>
        <v>118.2738090909091</v>
      </c>
      <c r="DL56" s="8">
        <v>33.1</v>
      </c>
      <c r="DM56" s="8">
        <v>3.45</v>
      </c>
      <c r="DN56" s="8">
        <f t="shared" si="44"/>
        <v>32.106999999999999</v>
      </c>
      <c r="DO56" s="8">
        <f t="shared" si="45"/>
        <v>3.9027149321266972</v>
      </c>
      <c r="DP56" s="8">
        <f t="shared" si="46"/>
        <v>125.30446832579186</v>
      </c>
    </row>
    <row r="57" spans="1:120" s="8" customFormat="1" x14ac:dyDescent="0.25">
      <c r="A57" s="8">
        <v>28.6</v>
      </c>
      <c r="B57" s="8">
        <v>4.07</v>
      </c>
      <c r="C57" s="8">
        <f>A57*(1-($C$7 - 25)*(0.003))</f>
        <v>26.369200000000003</v>
      </c>
      <c r="D57" s="8">
        <f t="shared" si="0"/>
        <v>3.9901960784313726</v>
      </c>
      <c r="E57" s="8">
        <f t="shared" si="1"/>
        <v>105.21827843137257</v>
      </c>
      <c r="I57" s="8">
        <v>28.6</v>
      </c>
      <c r="J57" s="8">
        <v>4.07</v>
      </c>
      <c r="K57" s="8">
        <f t="shared" si="2"/>
        <v>26.369200000000003</v>
      </c>
      <c r="L57" s="8">
        <f t="shared" si="3"/>
        <v>4.07</v>
      </c>
      <c r="M57" s="8">
        <f t="shared" si="4"/>
        <v>107.32264400000003</v>
      </c>
      <c r="Q57" s="8">
        <v>27.4</v>
      </c>
      <c r="R57" s="8">
        <v>4.0599999999999996</v>
      </c>
      <c r="S57" s="8">
        <f t="shared" si="5"/>
        <v>25.262799999999999</v>
      </c>
      <c r="T57" s="8">
        <f t="shared" si="6"/>
        <v>4.0118577075098809</v>
      </c>
      <c r="U57" s="8">
        <f t="shared" si="7"/>
        <v>101.35075889328061</v>
      </c>
      <c r="X57" s="8">
        <v>27.4</v>
      </c>
      <c r="Y57" s="8">
        <v>4.0599999999999996</v>
      </c>
      <c r="Z57" s="8">
        <f t="shared" si="8"/>
        <v>25.427199999999996</v>
      </c>
      <c r="AA57" s="8">
        <f t="shared" si="9"/>
        <v>4.0158259149357072</v>
      </c>
      <c r="AB57" s="8">
        <f t="shared" si="10"/>
        <v>102.1112087042532</v>
      </c>
      <c r="AF57" s="8">
        <v>28.9</v>
      </c>
      <c r="AG57" s="8">
        <v>4.0599999999999996</v>
      </c>
      <c r="AH57" s="8">
        <f t="shared" si="11"/>
        <v>27.426099999999998</v>
      </c>
      <c r="AI57" s="8">
        <f t="shared" si="12"/>
        <v>4.0599999999999996</v>
      </c>
      <c r="AJ57" s="8">
        <f t="shared" si="13"/>
        <v>111.34996599999998</v>
      </c>
      <c r="AN57" s="8">
        <v>29.3</v>
      </c>
      <c r="AO57" s="8">
        <v>4.0599999999999996</v>
      </c>
      <c r="AP57" s="8">
        <f t="shared" si="14"/>
        <v>27.014600000000002</v>
      </c>
      <c r="AQ57" s="8">
        <f t="shared" si="15"/>
        <v>3.9999999999999996</v>
      </c>
      <c r="AR57" s="8">
        <f t="shared" si="16"/>
        <v>108.05839999999999</v>
      </c>
      <c r="AV57" s="8">
        <v>29.1</v>
      </c>
      <c r="AW57" s="8">
        <v>4.03</v>
      </c>
      <c r="AX57" s="8">
        <f t="shared" si="17"/>
        <v>26.830200000000001</v>
      </c>
      <c r="AY57" s="8">
        <f t="shared" si="18"/>
        <v>3.9509803921568629</v>
      </c>
      <c r="AZ57" s="8">
        <f t="shared" si="19"/>
        <v>106.00559411764706</v>
      </c>
      <c r="BD57" s="8">
        <v>28.3</v>
      </c>
      <c r="BE57" s="8">
        <v>4.0599999999999996</v>
      </c>
      <c r="BF57" s="8">
        <f t="shared" si="20"/>
        <v>26.177500000000002</v>
      </c>
      <c r="BG57" s="8">
        <f t="shared" si="21"/>
        <v>4.0357852882703771</v>
      </c>
      <c r="BH57" s="8">
        <f t="shared" si="22"/>
        <v>105.6467693836978</v>
      </c>
      <c r="BK57" s="8">
        <v>28.9</v>
      </c>
      <c r="BL57" s="8">
        <v>4.0599999999999996</v>
      </c>
      <c r="BM57" s="8">
        <f t="shared" si="23"/>
        <v>27.0793</v>
      </c>
      <c r="BN57" s="8">
        <f t="shared" si="24"/>
        <v>4.0599999999999996</v>
      </c>
      <c r="BO57" s="8">
        <f t="shared" si="25"/>
        <v>109.94195799999999</v>
      </c>
      <c r="BS57" s="8">
        <v>29.3</v>
      </c>
      <c r="BT57" s="8">
        <v>4.05</v>
      </c>
      <c r="BU57" s="8">
        <f t="shared" si="26"/>
        <v>27.541999999999998</v>
      </c>
      <c r="BV57" s="8">
        <f t="shared" si="27"/>
        <v>4.2012448132780085</v>
      </c>
      <c r="BW57" s="8">
        <f t="shared" si="28"/>
        <v>115.7106846473029</v>
      </c>
      <c r="CA57" s="8">
        <v>29.6</v>
      </c>
      <c r="CB57" s="8">
        <v>4.05</v>
      </c>
      <c r="CC57" s="8">
        <f t="shared" si="29"/>
        <v>28.179200000000002</v>
      </c>
      <c r="CD57" s="8">
        <f t="shared" si="30"/>
        <v>4.3085106382978724</v>
      </c>
      <c r="CE57" s="8">
        <f t="shared" si="31"/>
        <v>121.41038297872342</v>
      </c>
      <c r="CH57" s="8">
        <v>29.9</v>
      </c>
      <c r="CI57" s="8">
        <v>4.07</v>
      </c>
      <c r="CJ57" s="8">
        <f t="shared" si="32"/>
        <v>28.554499999999997</v>
      </c>
      <c r="CK57" s="8">
        <f t="shared" si="33"/>
        <v>4.2395833333333339</v>
      </c>
      <c r="CL57" s="8">
        <f t="shared" si="34"/>
        <v>121.05918229166667</v>
      </c>
      <c r="CO57" s="8">
        <v>29.2</v>
      </c>
      <c r="CP57" s="8">
        <v>4.07</v>
      </c>
      <c r="CQ57" s="8">
        <f t="shared" si="35"/>
        <v>27.623199999999997</v>
      </c>
      <c r="CR57" s="8">
        <f t="shared" si="36"/>
        <v>4.3160127253446454</v>
      </c>
      <c r="CS57" s="8">
        <f t="shared" si="37"/>
        <v>119.2220827147402</v>
      </c>
      <c r="CV57" s="8">
        <v>31.1</v>
      </c>
      <c r="CW57" s="8">
        <v>3.55</v>
      </c>
      <c r="CX57" s="8">
        <f t="shared" si="38"/>
        <v>29.5139</v>
      </c>
      <c r="CY57" s="8">
        <f t="shared" si="39"/>
        <v>4.3292682926829267</v>
      </c>
      <c r="CZ57" s="8">
        <f t="shared" si="40"/>
        <v>127.77359146341463</v>
      </c>
      <c r="DD57" s="8">
        <v>31.1</v>
      </c>
      <c r="DE57" s="8">
        <v>3.55</v>
      </c>
      <c r="DF57" s="8">
        <f t="shared" si="41"/>
        <v>29.793800000000001</v>
      </c>
      <c r="DG57" s="8">
        <f t="shared" si="42"/>
        <v>4.0340909090909092</v>
      </c>
      <c r="DH57" s="8">
        <f t="shared" si="43"/>
        <v>120.19089772727273</v>
      </c>
      <c r="DL57" s="8">
        <v>32.799999999999997</v>
      </c>
      <c r="DM57" s="8">
        <v>3.53</v>
      </c>
      <c r="DN57" s="8">
        <f t="shared" si="44"/>
        <v>31.815999999999995</v>
      </c>
      <c r="DO57" s="8">
        <f t="shared" si="45"/>
        <v>3.9932126696832575</v>
      </c>
      <c r="DP57" s="8">
        <f t="shared" si="46"/>
        <v>127.0480542986425</v>
      </c>
    </row>
    <row r="58" spans="1:120" s="8" customFormat="1" x14ac:dyDescent="0.25">
      <c r="A58" s="8">
        <v>28.3</v>
      </c>
      <c r="B58" s="8">
        <v>4.16</v>
      </c>
      <c r="C58" s="8">
        <f>A58*(1-($C$7 - 25)*(0.003))</f>
        <v>26.092600000000001</v>
      </c>
      <c r="D58" s="8">
        <f t="shared" si="0"/>
        <v>4.0784313725490193</v>
      </c>
      <c r="E58" s="8">
        <f t="shared" si="1"/>
        <v>106.41687843137255</v>
      </c>
      <c r="I58" s="8">
        <v>28.3</v>
      </c>
      <c r="J58" s="8">
        <v>4.16</v>
      </c>
      <c r="K58" s="8">
        <f t="shared" si="2"/>
        <v>26.092600000000001</v>
      </c>
      <c r="L58" s="8">
        <f t="shared" si="3"/>
        <v>4.16</v>
      </c>
      <c r="M58" s="8">
        <f t="shared" si="4"/>
        <v>108.54521600000001</v>
      </c>
      <c r="Q58" s="8">
        <v>27.1</v>
      </c>
      <c r="R58" s="8">
        <v>4.13</v>
      </c>
      <c r="S58" s="8">
        <f t="shared" si="5"/>
        <v>24.986200000000004</v>
      </c>
      <c r="T58" s="8">
        <f t="shared" si="6"/>
        <v>4.0810276679841895</v>
      </c>
      <c r="U58" s="8">
        <f t="shared" si="7"/>
        <v>101.96937351778656</v>
      </c>
      <c r="X58" s="8">
        <v>27.1</v>
      </c>
      <c r="Y58" s="8">
        <v>4.16</v>
      </c>
      <c r="Z58" s="8">
        <f t="shared" si="8"/>
        <v>25.148799999999998</v>
      </c>
      <c r="AA58" s="8">
        <f t="shared" si="9"/>
        <v>4.1147378832838779</v>
      </c>
      <c r="AB58" s="8">
        <f t="shared" si="10"/>
        <v>103.48072007912958</v>
      </c>
      <c r="AF58" s="8">
        <v>28.6</v>
      </c>
      <c r="AG58" s="8">
        <v>4.1500000000000004</v>
      </c>
      <c r="AH58" s="8">
        <f t="shared" si="11"/>
        <v>27.141400000000001</v>
      </c>
      <c r="AI58" s="8">
        <f t="shared" si="12"/>
        <v>4.1500000000000004</v>
      </c>
      <c r="AJ58" s="8">
        <f t="shared" si="13"/>
        <v>112.63681000000001</v>
      </c>
      <c r="AN58" s="8">
        <v>28.9</v>
      </c>
      <c r="AO58" s="8">
        <v>4.1399999999999997</v>
      </c>
      <c r="AP58" s="8">
        <f t="shared" si="14"/>
        <v>26.645800000000001</v>
      </c>
      <c r="AQ58" s="8">
        <f t="shared" si="15"/>
        <v>4.0788177339901477</v>
      </c>
      <c r="AR58" s="8">
        <f t="shared" si="16"/>
        <v>108.68336157635468</v>
      </c>
      <c r="AV58" s="8">
        <v>28.7</v>
      </c>
      <c r="AW58" s="8">
        <v>4.1399999999999997</v>
      </c>
      <c r="AX58" s="8">
        <f t="shared" si="17"/>
        <v>26.461400000000001</v>
      </c>
      <c r="AY58" s="8">
        <f t="shared" si="18"/>
        <v>4.0588235294117645</v>
      </c>
      <c r="AZ58" s="8">
        <f t="shared" si="19"/>
        <v>107.40215294117647</v>
      </c>
      <c r="BD58" s="8">
        <v>28</v>
      </c>
      <c r="BE58" s="8">
        <v>4.1500000000000004</v>
      </c>
      <c r="BF58" s="8">
        <f t="shared" si="20"/>
        <v>25.900000000000002</v>
      </c>
      <c r="BG58" s="8">
        <f t="shared" si="21"/>
        <v>4.1252485089463224</v>
      </c>
      <c r="BH58" s="8">
        <f t="shared" si="22"/>
        <v>106.84393638170977</v>
      </c>
      <c r="BK58" s="8">
        <v>28.6</v>
      </c>
      <c r="BL58" s="8">
        <v>4.1500000000000004</v>
      </c>
      <c r="BM58" s="8">
        <f t="shared" si="23"/>
        <v>26.798200000000001</v>
      </c>
      <c r="BN58" s="8">
        <f t="shared" si="24"/>
        <v>4.1500000000000004</v>
      </c>
      <c r="BO58" s="8">
        <f t="shared" si="25"/>
        <v>111.21253000000002</v>
      </c>
      <c r="BS58" s="8">
        <v>29</v>
      </c>
      <c r="BT58" s="8">
        <v>4.1399999999999997</v>
      </c>
      <c r="BU58" s="8">
        <f t="shared" si="26"/>
        <v>27.259999999999998</v>
      </c>
      <c r="BV58" s="8">
        <f t="shared" si="27"/>
        <v>4.2946058091286305</v>
      </c>
      <c r="BW58" s="8">
        <f t="shared" si="28"/>
        <v>117.07095435684646</v>
      </c>
      <c r="CA58" s="8">
        <v>29.3</v>
      </c>
      <c r="CB58" s="8">
        <v>4.16</v>
      </c>
      <c r="CC58" s="8">
        <f t="shared" si="29"/>
        <v>27.893599999999999</v>
      </c>
      <c r="CD58" s="8">
        <f t="shared" si="30"/>
        <v>4.4255319148936172</v>
      </c>
      <c r="CE58" s="8">
        <f t="shared" si="31"/>
        <v>123.44401702127659</v>
      </c>
      <c r="CH58" s="8">
        <v>29.6</v>
      </c>
      <c r="CI58" s="8">
        <v>4.1399999999999997</v>
      </c>
      <c r="CJ58" s="8">
        <f t="shared" si="32"/>
        <v>28.268000000000001</v>
      </c>
      <c r="CK58" s="8">
        <f t="shared" si="33"/>
        <v>4.3125</v>
      </c>
      <c r="CL58" s="8">
        <f t="shared" si="34"/>
        <v>121.90575</v>
      </c>
      <c r="CO58" s="8">
        <v>28.9</v>
      </c>
      <c r="CP58" s="8">
        <v>4.1500000000000004</v>
      </c>
      <c r="CQ58" s="8">
        <f t="shared" si="35"/>
        <v>27.339399999999998</v>
      </c>
      <c r="CR58" s="8">
        <f t="shared" si="36"/>
        <v>4.4008483563096501</v>
      </c>
      <c r="CS58" s="8">
        <f t="shared" si="37"/>
        <v>120.31655355249204</v>
      </c>
      <c r="CV58" s="8">
        <v>30.9</v>
      </c>
      <c r="CW58" s="8">
        <v>3.62</v>
      </c>
      <c r="CX58" s="8">
        <f t="shared" si="38"/>
        <v>29.324099999999998</v>
      </c>
      <c r="CY58" s="8">
        <f t="shared" si="39"/>
        <v>4.4146341463414638</v>
      </c>
      <c r="CZ58" s="8">
        <f t="shared" si="40"/>
        <v>129.45517317073171</v>
      </c>
      <c r="DD58" s="8">
        <v>30.9</v>
      </c>
      <c r="DE58" s="8">
        <v>3.62</v>
      </c>
      <c r="DF58" s="8">
        <f t="shared" si="41"/>
        <v>29.602199999999996</v>
      </c>
      <c r="DG58" s="8">
        <f t="shared" si="42"/>
        <v>4.1136363636363642</v>
      </c>
      <c r="DH58" s="8">
        <f t="shared" si="43"/>
        <v>121.77268636363637</v>
      </c>
      <c r="DL58" s="8">
        <v>32.5</v>
      </c>
      <c r="DM58" s="8">
        <v>3.62</v>
      </c>
      <c r="DN58" s="8">
        <f t="shared" si="44"/>
        <v>31.524999999999999</v>
      </c>
      <c r="DO58" s="8">
        <f t="shared" si="45"/>
        <v>4.0950226244343888</v>
      </c>
      <c r="DP58" s="8">
        <f t="shared" si="46"/>
        <v>129.09558823529409</v>
      </c>
    </row>
    <row r="59" spans="1:120" s="8" customFormat="1" x14ac:dyDescent="0.25">
      <c r="A59" s="8">
        <v>28</v>
      </c>
      <c r="B59" s="8">
        <v>4.25</v>
      </c>
      <c r="C59" s="8">
        <f>A59*(1-($C$7 - 25)*(0.003))</f>
        <v>25.816000000000003</v>
      </c>
      <c r="D59" s="8">
        <f t="shared" si="0"/>
        <v>4.1666666666666661</v>
      </c>
      <c r="E59" s="8">
        <f t="shared" si="1"/>
        <v>107.56666666666666</v>
      </c>
      <c r="I59" s="8">
        <v>28</v>
      </c>
      <c r="J59" s="8">
        <v>4.25</v>
      </c>
      <c r="K59" s="8">
        <f t="shared" si="2"/>
        <v>25.816000000000003</v>
      </c>
      <c r="L59" s="8">
        <f t="shared" si="3"/>
        <v>4.25</v>
      </c>
      <c r="M59" s="8">
        <f t="shared" si="4"/>
        <v>109.71800000000002</v>
      </c>
      <c r="Q59" s="8">
        <v>26.8</v>
      </c>
      <c r="R59" s="8">
        <v>4.22</v>
      </c>
      <c r="S59" s="8">
        <f t="shared" si="5"/>
        <v>24.709600000000002</v>
      </c>
      <c r="T59" s="8">
        <f t="shared" si="6"/>
        <v>4.1699604743082999</v>
      </c>
      <c r="U59" s="8">
        <f t="shared" si="7"/>
        <v>103.03805533596838</v>
      </c>
      <c r="X59" s="8">
        <v>26.8</v>
      </c>
      <c r="Y59" s="8">
        <v>4.2300000000000004</v>
      </c>
      <c r="Z59" s="8">
        <f t="shared" si="8"/>
        <v>24.8704</v>
      </c>
      <c r="AA59" s="8">
        <f t="shared" si="9"/>
        <v>4.1839762611275972</v>
      </c>
      <c r="AB59" s="8">
        <f t="shared" si="10"/>
        <v>104.05716320474779</v>
      </c>
      <c r="AF59" s="8">
        <v>28.3</v>
      </c>
      <c r="AG59" s="8">
        <v>4.24</v>
      </c>
      <c r="AH59" s="8">
        <f t="shared" si="11"/>
        <v>26.8567</v>
      </c>
      <c r="AI59" s="8">
        <f t="shared" si="12"/>
        <v>4.24</v>
      </c>
      <c r="AJ59" s="8">
        <f t="shared" si="13"/>
        <v>113.87240800000001</v>
      </c>
      <c r="AN59" s="8">
        <v>28.7</v>
      </c>
      <c r="AO59" s="8">
        <v>4.2300000000000004</v>
      </c>
      <c r="AP59" s="8">
        <f t="shared" si="14"/>
        <v>26.461400000000001</v>
      </c>
      <c r="AQ59" s="8">
        <f t="shared" si="15"/>
        <v>4.1674876847290649</v>
      </c>
      <c r="AR59" s="8">
        <f t="shared" si="16"/>
        <v>110.27755862068969</v>
      </c>
      <c r="AV59" s="8">
        <v>28.6</v>
      </c>
      <c r="AW59" s="8">
        <v>4.22</v>
      </c>
      <c r="AX59" s="8">
        <f t="shared" si="17"/>
        <v>26.369200000000003</v>
      </c>
      <c r="AY59" s="8">
        <f t="shared" si="18"/>
        <v>4.1372549019607838</v>
      </c>
      <c r="AZ59" s="8">
        <f t="shared" si="19"/>
        <v>109.09610196078431</v>
      </c>
      <c r="BD59" s="8">
        <v>27.7</v>
      </c>
      <c r="BE59" s="8">
        <v>4.2300000000000004</v>
      </c>
      <c r="BF59" s="8">
        <f t="shared" si="20"/>
        <v>25.622500000000002</v>
      </c>
      <c r="BG59" s="8">
        <f t="shared" si="21"/>
        <v>4.2047713717693842</v>
      </c>
      <c r="BH59" s="8">
        <f t="shared" si="22"/>
        <v>107.73675447316106</v>
      </c>
      <c r="BK59" s="8">
        <v>28.3</v>
      </c>
      <c r="BL59" s="8">
        <v>4.24</v>
      </c>
      <c r="BM59" s="8">
        <f t="shared" si="23"/>
        <v>26.517100000000003</v>
      </c>
      <c r="BN59" s="8">
        <f t="shared" si="24"/>
        <v>4.24</v>
      </c>
      <c r="BO59" s="8">
        <f t="shared" si="25"/>
        <v>112.43250400000002</v>
      </c>
      <c r="BS59" s="8">
        <v>28.7</v>
      </c>
      <c r="BT59" s="8">
        <v>4.2300000000000004</v>
      </c>
      <c r="BU59" s="8">
        <f t="shared" si="26"/>
        <v>26.977999999999998</v>
      </c>
      <c r="BV59" s="8">
        <f t="shared" si="27"/>
        <v>4.3879668049792535</v>
      </c>
      <c r="BW59" s="8">
        <f t="shared" si="28"/>
        <v>118.37856846473029</v>
      </c>
      <c r="CA59" s="8">
        <v>29</v>
      </c>
      <c r="CB59" s="8">
        <v>4.24</v>
      </c>
      <c r="CC59" s="8">
        <f t="shared" si="29"/>
        <v>27.607999999999997</v>
      </c>
      <c r="CD59" s="8">
        <f t="shared" si="30"/>
        <v>4.5106382978723403</v>
      </c>
      <c r="CE59" s="8">
        <f t="shared" si="31"/>
        <v>124.52970212765956</v>
      </c>
      <c r="CH59" s="8">
        <v>29.3</v>
      </c>
      <c r="CI59" s="8">
        <v>4.25</v>
      </c>
      <c r="CJ59" s="8">
        <f t="shared" si="32"/>
        <v>27.9815</v>
      </c>
      <c r="CK59" s="8">
        <f t="shared" si="33"/>
        <v>4.4270833333333339</v>
      </c>
      <c r="CL59" s="8">
        <f t="shared" si="34"/>
        <v>123.87643229166669</v>
      </c>
      <c r="CO59" s="8">
        <v>28.6</v>
      </c>
      <c r="CP59" s="8">
        <v>4.24</v>
      </c>
      <c r="CQ59" s="8">
        <f t="shared" si="35"/>
        <v>27.055599999999998</v>
      </c>
      <c r="CR59" s="8">
        <f t="shared" si="36"/>
        <v>4.496288441145281</v>
      </c>
      <c r="CS59" s="8">
        <f t="shared" si="37"/>
        <v>121.64978154825026</v>
      </c>
      <c r="CV59" s="8">
        <v>30.5</v>
      </c>
      <c r="CW59" s="8">
        <v>3.71</v>
      </c>
      <c r="CX59" s="8">
        <f t="shared" si="38"/>
        <v>28.944499999999998</v>
      </c>
      <c r="CY59" s="8">
        <f t="shared" si="39"/>
        <v>4.524390243902439</v>
      </c>
      <c r="CZ59" s="8">
        <f t="shared" si="40"/>
        <v>130.95621341463414</v>
      </c>
      <c r="DD59" s="8">
        <v>30.5</v>
      </c>
      <c r="DE59" s="8">
        <v>3.71</v>
      </c>
      <c r="DF59" s="8">
        <f t="shared" si="41"/>
        <v>29.218999999999998</v>
      </c>
      <c r="DG59" s="8">
        <f t="shared" si="42"/>
        <v>4.2159090909090908</v>
      </c>
      <c r="DH59" s="8">
        <f t="shared" si="43"/>
        <v>123.18464772727272</v>
      </c>
      <c r="DL59" s="8">
        <v>32.4</v>
      </c>
      <c r="DM59" s="8">
        <v>3.7</v>
      </c>
      <c r="DN59" s="8">
        <f t="shared" si="44"/>
        <v>31.427999999999997</v>
      </c>
      <c r="DO59" s="8">
        <f t="shared" si="45"/>
        <v>4.1855203619909505</v>
      </c>
      <c r="DP59" s="8">
        <f t="shared" si="46"/>
        <v>131.54253393665158</v>
      </c>
    </row>
    <row r="60" spans="1:120" s="8" customFormat="1" x14ac:dyDescent="0.25">
      <c r="A60" s="8">
        <v>27.7</v>
      </c>
      <c r="B60" s="8">
        <v>4.34</v>
      </c>
      <c r="C60" s="8">
        <f>A60*(1-($C$7 - 25)*(0.003))</f>
        <v>25.539400000000001</v>
      </c>
      <c r="D60" s="8">
        <f t="shared" si="0"/>
        <v>4.2549019607843137</v>
      </c>
      <c r="E60" s="8">
        <f t="shared" si="1"/>
        <v>108.6676431372549</v>
      </c>
      <c r="I60" s="8">
        <v>27.7</v>
      </c>
      <c r="J60" s="8">
        <v>4.3499999999999996</v>
      </c>
      <c r="K60" s="8">
        <f t="shared" si="2"/>
        <v>25.539400000000001</v>
      </c>
      <c r="L60" s="8">
        <f t="shared" si="3"/>
        <v>4.3499999999999996</v>
      </c>
      <c r="M60" s="8">
        <f t="shared" si="4"/>
        <v>111.09639</v>
      </c>
      <c r="Q60" s="8">
        <v>26.5</v>
      </c>
      <c r="R60" s="8">
        <v>4.32</v>
      </c>
      <c r="S60" s="8">
        <f t="shared" si="5"/>
        <v>24.433</v>
      </c>
      <c r="T60" s="8">
        <f t="shared" si="6"/>
        <v>4.2687747035573125</v>
      </c>
      <c r="U60" s="8">
        <f t="shared" si="7"/>
        <v>104.29897233201582</v>
      </c>
      <c r="X60" s="8">
        <v>26.5</v>
      </c>
      <c r="Y60" s="8">
        <v>4.34</v>
      </c>
      <c r="Z60" s="8">
        <f t="shared" si="8"/>
        <v>24.591999999999999</v>
      </c>
      <c r="AA60" s="8">
        <f t="shared" si="9"/>
        <v>4.2927794263105836</v>
      </c>
      <c r="AB60" s="8">
        <f t="shared" si="10"/>
        <v>105.56803165182987</v>
      </c>
      <c r="AF60" s="8">
        <v>27.9</v>
      </c>
      <c r="AG60" s="8">
        <v>4.33</v>
      </c>
      <c r="AH60" s="8">
        <f t="shared" si="11"/>
        <v>26.477099999999997</v>
      </c>
      <c r="AI60" s="8">
        <f t="shared" si="12"/>
        <v>4.33</v>
      </c>
      <c r="AJ60" s="8">
        <f t="shared" si="13"/>
        <v>114.64584299999999</v>
      </c>
      <c r="AN60" s="8">
        <v>28.4</v>
      </c>
      <c r="AO60" s="8">
        <v>4.3499999999999996</v>
      </c>
      <c r="AP60" s="8">
        <f t="shared" si="14"/>
        <v>26.184799999999999</v>
      </c>
      <c r="AQ60" s="8">
        <f t="shared" si="15"/>
        <v>4.2857142857142856</v>
      </c>
      <c r="AR60" s="8">
        <f t="shared" si="16"/>
        <v>112.22057142857142</v>
      </c>
      <c r="AV60" s="8">
        <v>28.3</v>
      </c>
      <c r="AW60" s="8">
        <v>4.33</v>
      </c>
      <c r="AX60" s="8">
        <f t="shared" si="17"/>
        <v>26.092600000000001</v>
      </c>
      <c r="AY60" s="8">
        <f t="shared" si="18"/>
        <v>4.2450980392156863</v>
      </c>
      <c r="AZ60" s="8">
        <f t="shared" si="19"/>
        <v>110.76564509803922</v>
      </c>
      <c r="BD60" s="8">
        <v>27.3</v>
      </c>
      <c r="BE60" s="8">
        <v>4.32</v>
      </c>
      <c r="BF60" s="8">
        <f t="shared" si="20"/>
        <v>25.252500000000001</v>
      </c>
      <c r="BG60" s="8">
        <f t="shared" si="21"/>
        <v>4.2942345924453287</v>
      </c>
      <c r="BH60" s="8">
        <f t="shared" si="22"/>
        <v>108.44015904572566</v>
      </c>
      <c r="BK60" s="8">
        <v>27.9</v>
      </c>
      <c r="BL60" s="8">
        <v>4.33</v>
      </c>
      <c r="BM60" s="8">
        <f t="shared" si="23"/>
        <v>26.142299999999999</v>
      </c>
      <c r="BN60" s="8">
        <f t="shared" si="24"/>
        <v>4.33</v>
      </c>
      <c r="BO60" s="8">
        <f t="shared" si="25"/>
        <v>113.19615899999999</v>
      </c>
      <c r="BS60" s="8">
        <v>28.4</v>
      </c>
      <c r="BT60" s="8">
        <v>4.34</v>
      </c>
      <c r="BU60" s="8">
        <f t="shared" si="26"/>
        <v>26.695999999999998</v>
      </c>
      <c r="BV60" s="8">
        <f t="shared" si="27"/>
        <v>4.5020746887966805</v>
      </c>
      <c r="BW60" s="8">
        <f t="shared" si="28"/>
        <v>120.18738589211617</v>
      </c>
      <c r="CA60" s="8">
        <v>28.6</v>
      </c>
      <c r="CB60" s="8">
        <v>4.34</v>
      </c>
      <c r="CC60" s="8">
        <f t="shared" si="29"/>
        <v>27.2272</v>
      </c>
      <c r="CD60" s="8">
        <f t="shared" si="30"/>
        <v>4.6170212765957448</v>
      </c>
      <c r="CE60" s="8">
        <f t="shared" si="31"/>
        <v>125.70856170212767</v>
      </c>
      <c r="CH60" s="8">
        <v>29</v>
      </c>
      <c r="CI60" s="8">
        <v>4.34</v>
      </c>
      <c r="CJ60" s="8">
        <f t="shared" si="32"/>
        <v>27.695</v>
      </c>
      <c r="CK60" s="8">
        <f t="shared" si="33"/>
        <v>4.5208333333333339</v>
      </c>
      <c r="CL60" s="8">
        <f t="shared" si="34"/>
        <v>125.20447916666669</v>
      </c>
      <c r="CO60" s="8">
        <v>28.3</v>
      </c>
      <c r="CP60" s="8">
        <v>4.3600000000000003</v>
      </c>
      <c r="CQ60" s="8">
        <f t="shared" si="35"/>
        <v>26.771799999999999</v>
      </c>
      <c r="CR60" s="8">
        <f t="shared" si="36"/>
        <v>4.6235418875927898</v>
      </c>
      <c r="CS60" s="8">
        <f t="shared" si="37"/>
        <v>123.78053870625665</v>
      </c>
      <c r="CV60" s="8">
        <v>30.3</v>
      </c>
      <c r="CW60" s="8">
        <v>3.77</v>
      </c>
      <c r="CX60" s="8">
        <f t="shared" si="38"/>
        <v>28.7547</v>
      </c>
      <c r="CY60" s="8">
        <f t="shared" si="39"/>
        <v>4.5975609756097562</v>
      </c>
      <c r="CZ60" s="8">
        <f t="shared" si="40"/>
        <v>132.20148658536584</v>
      </c>
      <c r="DD60" s="8">
        <v>30.3</v>
      </c>
      <c r="DE60" s="8">
        <v>3.77</v>
      </c>
      <c r="DF60" s="8">
        <f t="shared" si="41"/>
        <v>29.0274</v>
      </c>
      <c r="DG60" s="8">
        <f t="shared" si="42"/>
        <v>4.2840909090909092</v>
      </c>
      <c r="DH60" s="8">
        <f t="shared" si="43"/>
        <v>124.35602045454546</v>
      </c>
      <c r="DL60" s="8">
        <v>32.1</v>
      </c>
      <c r="DM60" s="8">
        <v>3.78</v>
      </c>
      <c r="DN60" s="8">
        <f t="shared" si="44"/>
        <v>31.137</v>
      </c>
      <c r="DO60" s="8">
        <f t="shared" si="45"/>
        <v>4.2760180995475112</v>
      </c>
      <c r="DP60" s="8">
        <f t="shared" si="46"/>
        <v>133.14237556561085</v>
      </c>
    </row>
    <row r="61" spans="1:120" s="8" customFormat="1" x14ac:dyDescent="0.25">
      <c r="A61" s="8">
        <v>27.3</v>
      </c>
      <c r="B61" s="8">
        <v>4.45</v>
      </c>
      <c r="C61" s="8">
        <f>A61*(1-($C$7 - 25)*(0.003))</f>
        <v>25.1706</v>
      </c>
      <c r="D61" s="8">
        <f t="shared" si="0"/>
        <v>4.3627450980392153</v>
      </c>
      <c r="E61" s="8">
        <f t="shared" si="1"/>
        <v>109.81291176470587</v>
      </c>
      <c r="I61" s="8">
        <v>27.4</v>
      </c>
      <c r="J61" s="8">
        <v>4.45</v>
      </c>
      <c r="K61" s="8">
        <f t="shared" si="2"/>
        <v>25.262799999999999</v>
      </c>
      <c r="L61" s="8">
        <f t="shared" si="3"/>
        <v>4.45</v>
      </c>
      <c r="M61" s="8">
        <f t="shared" si="4"/>
        <v>112.41946</v>
      </c>
      <c r="Q61" s="8">
        <v>26.2</v>
      </c>
      <c r="R61" s="8">
        <v>4.43</v>
      </c>
      <c r="S61" s="8">
        <f t="shared" si="5"/>
        <v>24.156400000000001</v>
      </c>
      <c r="T61" s="8">
        <f t="shared" si="6"/>
        <v>4.3774703557312247</v>
      </c>
      <c r="U61" s="8">
        <f t="shared" si="7"/>
        <v>105.74392490118576</v>
      </c>
      <c r="X61" s="8">
        <v>26.1</v>
      </c>
      <c r="Y61" s="8">
        <v>4.47</v>
      </c>
      <c r="Z61" s="8">
        <f t="shared" si="8"/>
        <v>24.220800000000001</v>
      </c>
      <c r="AA61" s="8">
        <f t="shared" si="9"/>
        <v>4.4213649851632049</v>
      </c>
      <c r="AB61" s="8">
        <f t="shared" si="10"/>
        <v>107.08899703264096</v>
      </c>
      <c r="AF61" s="8">
        <v>27.5</v>
      </c>
      <c r="AG61" s="8">
        <v>4.45</v>
      </c>
      <c r="AH61" s="8">
        <f t="shared" si="11"/>
        <v>26.0975</v>
      </c>
      <c r="AI61" s="8">
        <f t="shared" si="12"/>
        <v>4.45</v>
      </c>
      <c r="AJ61" s="8">
        <f t="shared" si="13"/>
        <v>116.133875</v>
      </c>
      <c r="AN61" s="8">
        <v>28.1</v>
      </c>
      <c r="AO61" s="8">
        <v>4.42</v>
      </c>
      <c r="AP61" s="8">
        <f t="shared" si="14"/>
        <v>25.908200000000001</v>
      </c>
      <c r="AQ61" s="8">
        <f t="shared" si="15"/>
        <v>4.3546798029556646</v>
      </c>
      <c r="AR61" s="8">
        <f t="shared" si="16"/>
        <v>112.82191527093595</v>
      </c>
      <c r="AV61" s="8">
        <v>28</v>
      </c>
      <c r="AW61" s="8">
        <v>4.42</v>
      </c>
      <c r="AX61" s="8">
        <f t="shared" si="17"/>
        <v>25.816000000000003</v>
      </c>
      <c r="AY61" s="8">
        <f t="shared" si="18"/>
        <v>4.333333333333333</v>
      </c>
      <c r="AZ61" s="8">
        <f t="shared" si="19"/>
        <v>111.86933333333333</v>
      </c>
      <c r="BD61" s="8">
        <v>27</v>
      </c>
      <c r="BE61" s="8">
        <v>4.4400000000000004</v>
      </c>
      <c r="BF61" s="8">
        <f t="shared" si="20"/>
        <v>24.975000000000001</v>
      </c>
      <c r="BG61" s="8">
        <f t="shared" si="21"/>
        <v>4.4135188866799213</v>
      </c>
      <c r="BH61" s="8">
        <f t="shared" si="22"/>
        <v>110.22763419483104</v>
      </c>
      <c r="BK61" s="8">
        <v>27.5</v>
      </c>
      <c r="BL61" s="8">
        <v>4.45</v>
      </c>
      <c r="BM61" s="8">
        <f t="shared" si="23"/>
        <v>25.767500000000002</v>
      </c>
      <c r="BN61" s="8">
        <f t="shared" si="24"/>
        <v>4.45</v>
      </c>
      <c r="BO61" s="8">
        <f t="shared" si="25"/>
        <v>114.66537500000001</v>
      </c>
      <c r="BS61" s="8">
        <v>28</v>
      </c>
      <c r="BT61" s="8">
        <v>4.43</v>
      </c>
      <c r="BU61" s="8">
        <f t="shared" si="26"/>
        <v>26.32</v>
      </c>
      <c r="BV61" s="8">
        <f t="shared" si="27"/>
        <v>4.5954356846473026</v>
      </c>
      <c r="BW61" s="8">
        <f t="shared" si="28"/>
        <v>120.95186721991701</v>
      </c>
      <c r="CA61" s="8">
        <v>28.3</v>
      </c>
      <c r="CB61" s="8">
        <v>4.45</v>
      </c>
      <c r="CC61" s="8">
        <f t="shared" si="29"/>
        <v>26.941600000000001</v>
      </c>
      <c r="CD61" s="8">
        <f t="shared" si="30"/>
        <v>4.7340425531914896</v>
      </c>
      <c r="CE61" s="8">
        <f t="shared" si="31"/>
        <v>127.54268085106384</v>
      </c>
      <c r="CH61" s="8">
        <v>28.6</v>
      </c>
      <c r="CI61" s="8">
        <v>4.43</v>
      </c>
      <c r="CJ61" s="8">
        <f t="shared" si="32"/>
        <v>27.312999999999999</v>
      </c>
      <c r="CK61" s="8">
        <f t="shared" si="33"/>
        <v>4.614583333333333</v>
      </c>
      <c r="CL61" s="8">
        <f t="shared" si="34"/>
        <v>126.03811458333332</v>
      </c>
      <c r="CO61" s="8">
        <v>27.8</v>
      </c>
      <c r="CP61" s="8">
        <v>4.45</v>
      </c>
      <c r="CQ61" s="8">
        <f t="shared" si="35"/>
        <v>26.2988</v>
      </c>
      <c r="CR61" s="8">
        <f t="shared" si="36"/>
        <v>4.7189819724284199</v>
      </c>
      <c r="CS61" s="8">
        <f t="shared" si="37"/>
        <v>124.10356309650052</v>
      </c>
      <c r="CV61" s="8">
        <v>30</v>
      </c>
      <c r="CW61" s="8">
        <v>3.86</v>
      </c>
      <c r="CX61" s="8">
        <f t="shared" si="38"/>
        <v>28.47</v>
      </c>
      <c r="CY61" s="8">
        <f t="shared" si="39"/>
        <v>4.7073170731707314</v>
      </c>
      <c r="CZ61" s="8">
        <f t="shared" si="40"/>
        <v>134.01731707317072</v>
      </c>
      <c r="DD61" s="8">
        <v>30</v>
      </c>
      <c r="DE61" s="8">
        <v>3.86</v>
      </c>
      <c r="DF61" s="8">
        <f t="shared" si="41"/>
        <v>28.74</v>
      </c>
      <c r="DG61" s="8">
        <f t="shared" si="42"/>
        <v>4.3863636363636367</v>
      </c>
      <c r="DH61" s="8">
        <f t="shared" si="43"/>
        <v>126.06409090909091</v>
      </c>
      <c r="DL61" s="8">
        <v>31.7</v>
      </c>
      <c r="DM61" s="8">
        <v>3.86</v>
      </c>
      <c r="DN61" s="8">
        <f t="shared" si="44"/>
        <v>30.748999999999999</v>
      </c>
      <c r="DO61" s="8">
        <f t="shared" si="45"/>
        <v>4.366515837104072</v>
      </c>
      <c r="DP61" s="8">
        <f t="shared" si="46"/>
        <v>134.2659954751131</v>
      </c>
    </row>
    <row r="62" spans="1:120" s="8" customFormat="1" x14ac:dyDescent="0.25">
      <c r="A62" s="8">
        <v>27</v>
      </c>
      <c r="B62" s="8">
        <v>4.53</v>
      </c>
      <c r="C62" s="8">
        <f>A62*(1-($C$7 - 25)*(0.003))</f>
        <v>24.894000000000002</v>
      </c>
      <c r="D62" s="8">
        <f t="shared" si="0"/>
        <v>4.4411764705882355</v>
      </c>
      <c r="E62" s="8">
        <f t="shared" si="1"/>
        <v>110.55864705882354</v>
      </c>
      <c r="I62" s="8">
        <v>27</v>
      </c>
      <c r="J62" s="8">
        <v>4.53</v>
      </c>
      <c r="K62" s="8">
        <f t="shared" si="2"/>
        <v>24.894000000000002</v>
      </c>
      <c r="L62" s="8">
        <f t="shared" si="3"/>
        <v>4.53</v>
      </c>
      <c r="M62" s="8">
        <f t="shared" si="4"/>
        <v>112.76982000000001</v>
      </c>
      <c r="Q62" s="8">
        <v>25.8</v>
      </c>
      <c r="R62" s="8">
        <v>4.53</v>
      </c>
      <c r="S62" s="8">
        <f t="shared" si="5"/>
        <v>23.787600000000001</v>
      </c>
      <c r="T62" s="8">
        <f t="shared" si="6"/>
        <v>4.4762845849802373</v>
      </c>
      <c r="U62" s="8">
        <f t="shared" si="7"/>
        <v>106.48006719367589</v>
      </c>
      <c r="X62" s="8">
        <v>25.8</v>
      </c>
      <c r="Y62" s="8">
        <v>4.55</v>
      </c>
      <c r="Z62" s="8">
        <f t="shared" si="8"/>
        <v>23.942399999999999</v>
      </c>
      <c r="AA62" s="8">
        <f t="shared" si="9"/>
        <v>4.5004945598417407</v>
      </c>
      <c r="AB62" s="8">
        <f t="shared" si="10"/>
        <v>107.75264094955489</v>
      </c>
      <c r="AF62" s="8">
        <v>27.3</v>
      </c>
      <c r="AG62" s="8">
        <v>4.5199999999999996</v>
      </c>
      <c r="AH62" s="8">
        <f t="shared" si="11"/>
        <v>25.907699999999998</v>
      </c>
      <c r="AI62" s="8">
        <f t="shared" si="12"/>
        <v>4.5199999999999996</v>
      </c>
      <c r="AJ62" s="8">
        <f t="shared" si="13"/>
        <v>117.10280399999998</v>
      </c>
      <c r="AN62" s="8">
        <v>27.8</v>
      </c>
      <c r="AO62" s="8">
        <v>4.5199999999999996</v>
      </c>
      <c r="AP62" s="8">
        <f t="shared" si="14"/>
        <v>25.631600000000002</v>
      </c>
      <c r="AQ62" s="8">
        <f t="shared" si="15"/>
        <v>4.4532019704433496</v>
      </c>
      <c r="AR62" s="8">
        <f t="shared" si="16"/>
        <v>114.14269162561577</v>
      </c>
      <c r="AV62" s="8">
        <v>27.7</v>
      </c>
      <c r="AW62" s="8">
        <v>4.53</v>
      </c>
      <c r="AX62" s="8">
        <f t="shared" si="17"/>
        <v>25.539400000000001</v>
      </c>
      <c r="AY62" s="8">
        <f t="shared" si="18"/>
        <v>4.4411764705882355</v>
      </c>
      <c r="AZ62" s="8">
        <f t="shared" si="19"/>
        <v>113.42498235294119</v>
      </c>
      <c r="BD62" s="8">
        <v>26.5</v>
      </c>
      <c r="BE62" s="8">
        <v>4.5199999999999996</v>
      </c>
      <c r="BF62" s="8">
        <f t="shared" si="20"/>
        <v>24.512500000000003</v>
      </c>
      <c r="BG62" s="8">
        <f t="shared" si="21"/>
        <v>4.4930417495029822</v>
      </c>
      <c r="BH62" s="8">
        <f t="shared" si="22"/>
        <v>110.13568588469187</v>
      </c>
      <c r="BK62" s="8">
        <v>27.3</v>
      </c>
      <c r="BL62" s="8">
        <v>4.5199999999999996</v>
      </c>
      <c r="BM62" s="8">
        <f t="shared" si="23"/>
        <v>25.580100000000002</v>
      </c>
      <c r="BN62" s="8">
        <f t="shared" si="24"/>
        <v>4.5199999999999996</v>
      </c>
      <c r="BO62" s="8">
        <f t="shared" si="25"/>
        <v>115.622052</v>
      </c>
      <c r="BS62" s="8">
        <v>27.5</v>
      </c>
      <c r="BT62" s="8">
        <v>4.5</v>
      </c>
      <c r="BU62" s="8">
        <f t="shared" si="26"/>
        <v>25.849999999999998</v>
      </c>
      <c r="BV62" s="8">
        <f t="shared" si="27"/>
        <v>4.6680497925311206</v>
      </c>
      <c r="BW62" s="8">
        <f t="shared" si="28"/>
        <v>120.66908713692946</v>
      </c>
      <c r="CA62" s="8">
        <v>27.8</v>
      </c>
      <c r="CB62" s="8">
        <v>4.5199999999999996</v>
      </c>
      <c r="CC62" s="8">
        <f t="shared" si="29"/>
        <v>26.465599999999998</v>
      </c>
      <c r="CD62" s="8">
        <f t="shared" si="30"/>
        <v>4.8085106382978715</v>
      </c>
      <c r="CE62" s="8">
        <f t="shared" si="31"/>
        <v>127.26011914893614</v>
      </c>
      <c r="CH62" s="8">
        <v>28.1</v>
      </c>
      <c r="CI62" s="8">
        <v>4.54</v>
      </c>
      <c r="CJ62" s="8">
        <f t="shared" si="32"/>
        <v>26.8355</v>
      </c>
      <c r="CK62" s="8">
        <f t="shared" si="33"/>
        <v>4.729166666666667</v>
      </c>
      <c r="CL62" s="8">
        <f t="shared" si="34"/>
        <v>126.90955208333334</v>
      </c>
      <c r="CO62" s="8">
        <v>27.5</v>
      </c>
      <c r="CP62" s="8">
        <v>4.53</v>
      </c>
      <c r="CQ62" s="8">
        <f t="shared" si="35"/>
        <v>26.014999999999997</v>
      </c>
      <c r="CR62" s="8">
        <f t="shared" si="36"/>
        <v>4.8038176033934255</v>
      </c>
      <c r="CS62" s="8">
        <f t="shared" si="37"/>
        <v>124.97131495227995</v>
      </c>
      <c r="CV62" s="8">
        <v>29.7</v>
      </c>
      <c r="CW62" s="8">
        <v>3.95</v>
      </c>
      <c r="CX62" s="8">
        <f t="shared" si="38"/>
        <v>28.185299999999998</v>
      </c>
      <c r="CY62" s="8">
        <f t="shared" si="39"/>
        <v>4.8170731707317076</v>
      </c>
      <c r="CZ62" s="8">
        <f t="shared" si="40"/>
        <v>135.77065243902439</v>
      </c>
      <c r="DD62" s="8">
        <v>29.7</v>
      </c>
      <c r="DE62" s="8">
        <v>3.95</v>
      </c>
      <c r="DF62" s="8">
        <f t="shared" si="41"/>
        <v>28.452599999999997</v>
      </c>
      <c r="DG62" s="8">
        <f t="shared" si="42"/>
        <v>4.4886363636363642</v>
      </c>
      <c r="DH62" s="8">
        <f t="shared" si="43"/>
        <v>127.713375</v>
      </c>
      <c r="DL62" s="8">
        <v>31.4</v>
      </c>
      <c r="DM62" s="8">
        <v>3.94</v>
      </c>
      <c r="DN62" s="8">
        <f t="shared" si="44"/>
        <v>30.457999999999998</v>
      </c>
      <c r="DO62" s="8">
        <f t="shared" si="45"/>
        <v>4.4570135746606336</v>
      </c>
      <c r="DP62" s="8">
        <f t="shared" si="46"/>
        <v>135.75171945701356</v>
      </c>
    </row>
    <row r="63" spans="1:120" s="8" customFormat="1" x14ac:dyDescent="0.25">
      <c r="A63" s="8">
        <v>26.7</v>
      </c>
      <c r="B63" s="8">
        <v>4.6100000000000003</v>
      </c>
      <c r="C63" s="8">
        <f>A63*(1-($C$7 - 25)*(0.003))</f>
        <v>24.6174</v>
      </c>
      <c r="D63" s="8">
        <f t="shared" si="0"/>
        <v>4.5196078431372548</v>
      </c>
      <c r="E63" s="8">
        <f t="shared" si="1"/>
        <v>111.26099411764706</v>
      </c>
      <c r="I63" s="8">
        <v>26.7</v>
      </c>
      <c r="J63" s="8">
        <v>4.62</v>
      </c>
      <c r="K63" s="8">
        <f t="shared" si="2"/>
        <v>24.6174</v>
      </c>
      <c r="L63" s="8">
        <f t="shared" si="3"/>
        <v>4.62</v>
      </c>
      <c r="M63" s="8">
        <f t="shared" si="4"/>
        <v>113.732388</v>
      </c>
      <c r="Q63" s="8">
        <v>25.5</v>
      </c>
      <c r="R63" s="8">
        <v>4.62</v>
      </c>
      <c r="S63" s="8">
        <f t="shared" si="5"/>
        <v>23.511000000000003</v>
      </c>
      <c r="T63" s="8">
        <f t="shared" si="6"/>
        <v>4.5652173913043477</v>
      </c>
      <c r="U63" s="8">
        <f t="shared" si="7"/>
        <v>107.33282608695653</v>
      </c>
      <c r="X63" s="8">
        <v>25.5</v>
      </c>
      <c r="Y63" s="8">
        <v>4.6399999999999997</v>
      </c>
      <c r="Z63" s="8">
        <f t="shared" si="8"/>
        <v>23.663999999999998</v>
      </c>
      <c r="AA63" s="8">
        <f t="shared" si="9"/>
        <v>4.589515331355094</v>
      </c>
      <c r="AB63" s="8">
        <f t="shared" si="10"/>
        <v>108.60629080118693</v>
      </c>
      <c r="AF63" s="8">
        <v>26.8</v>
      </c>
      <c r="AG63" s="8">
        <v>4.62</v>
      </c>
      <c r="AH63" s="8">
        <f t="shared" si="11"/>
        <v>25.433199999999999</v>
      </c>
      <c r="AI63" s="8">
        <f t="shared" si="12"/>
        <v>4.62</v>
      </c>
      <c r="AJ63" s="8">
        <f t="shared" si="13"/>
        <v>117.501384</v>
      </c>
      <c r="AN63" s="8">
        <v>27.5</v>
      </c>
      <c r="AO63" s="8">
        <v>4.62</v>
      </c>
      <c r="AP63" s="8">
        <f t="shared" si="14"/>
        <v>25.355</v>
      </c>
      <c r="AQ63" s="8">
        <f t="shared" si="15"/>
        <v>4.5517241379310347</v>
      </c>
      <c r="AR63" s="8">
        <f t="shared" si="16"/>
        <v>115.40896551724138</v>
      </c>
      <c r="AV63" s="8">
        <v>27.4</v>
      </c>
      <c r="AW63" s="8">
        <v>4.5999999999999996</v>
      </c>
      <c r="AX63" s="8">
        <f t="shared" si="17"/>
        <v>25.262799999999999</v>
      </c>
      <c r="AY63" s="8">
        <f t="shared" si="18"/>
        <v>4.5098039215686265</v>
      </c>
      <c r="AZ63" s="8">
        <f t="shared" si="19"/>
        <v>113.93027450980389</v>
      </c>
      <c r="BD63" s="8">
        <v>26.2</v>
      </c>
      <c r="BE63" s="8">
        <v>4.6100000000000003</v>
      </c>
      <c r="BF63" s="8">
        <f t="shared" si="20"/>
        <v>24.234999999999999</v>
      </c>
      <c r="BG63" s="8">
        <f t="shared" si="21"/>
        <v>4.5825049701789267</v>
      </c>
      <c r="BH63" s="8">
        <f t="shared" si="22"/>
        <v>111.05700795228628</v>
      </c>
      <c r="BK63" s="8">
        <v>26.8</v>
      </c>
      <c r="BL63" s="8">
        <v>4.62</v>
      </c>
      <c r="BM63" s="8">
        <f t="shared" si="23"/>
        <v>25.111600000000003</v>
      </c>
      <c r="BN63" s="8">
        <f t="shared" si="24"/>
        <v>4.62</v>
      </c>
      <c r="BO63" s="8">
        <f t="shared" si="25"/>
        <v>116.01559200000001</v>
      </c>
      <c r="BS63" s="8">
        <v>27.3</v>
      </c>
      <c r="BT63" s="8">
        <v>4.6100000000000003</v>
      </c>
      <c r="BU63" s="8">
        <f t="shared" si="26"/>
        <v>25.661999999999999</v>
      </c>
      <c r="BV63" s="8">
        <f t="shared" si="27"/>
        <v>4.7821576763485485</v>
      </c>
      <c r="BW63" s="8">
        <f t="shared" si="28"/>
        <v>122.71973029045645</v>
      </c>
      <c r="CA63" s="8">
        <v>27.5</v>
      </c>
      <c r="CB63" s="8">
        <v>4.62</v>
      </c>
      <c r="CC63" s="8">
        <f t="shared" si="29"/>
        <v>26.18</v>
      </c>
      <c r="CD63" s="8">
        <f t="shared" si="30"/>
        <v>4.9148936170212769</v>
      </c>
      <c r="CE63" s="8">
        <f t="shared" si="31"/>
        <v>128.67191489361701</v>
      </c>
      <c r="CH63" s="8">
        <v>27.8</v>
      </c>
      <c r="CI63" s="8">
        <v>4.62</v>
      </c>
      <c r="CJ63" s="8">
        <f t="shared" si="32"/>
        <v>26.548999999999999</v>
      </c>
      <c r="CK63" s="8">
        <f t="shared" si="33"/>
        <v>4.8125000000000009</v>
      </c>
      <c r="CL63" s="8">
        <f t="shared" si="34"/>
        <v>127.76706250000002</v>
      </c>
      <c r="CO63" s="8">
        <v>27.1</v>
      </c>
      <c r="CP63" s="8">
        <v>4.63</v>
      </c>
      <c r="CQ63" s="8">
        <f t="shared" si="35"/>
        <v>25.636600000000001</v>
      </c>
      <c r="CR63" s="8">
        <f t="shared" si="36"/>
        <v>4.9098621420996817</v>
      </c>
      <c r="CS63" s="8">
        <f t="shared" si="37"/>
        <v>125.87217179215271</v>
      </c>
      <c r="CV63" s="8">
        <v>29.3</v>
      </c>
      <c r="CW63" s="8">
        <v>4.0199999999999996</v>
      </c>
      <c r="CX63" s="8">
        <f t="shared" si="38"/>
        <v>27.805699999999998</v>
      </c>
      <c r="CY63" s="8">
        <f t="shared" si="39"/>
        <v>4.9024390243902429</v>
      </c>
      <c r="CZ63" s="8">
        <f t="shared" si="40"/>
        <v>136.31574878048778</v>
      </c>
      <c r="DD63" s="8">
        <v>29.3</v>
      </c>
      <c r="DE63" s="8">
        <v>4.0199999999999996</v>
      </c>
      <c r="DF63" s="8">
        <f t="shared" si="41"/>
        <v>28.069399999999998</v>
      </c>
      <c r="DG63" s="8">
        <f t="shared" si="42"/>
        <v>4.5681818181818183</v>
      </c>
      <c r="DH63" s="8">
        <f t="shared" si="43"/>
        <v>128.22612272727272</v>
      </c>
      <c r="DL63" s="8">
        <v>31.1</v>
      </c>
      <c r="DM63" s="8">
        <v>4.03</v>
      </c>
      <c r="DN63" s="8">
        <f t="shared" si="44"/>
        <v>30.167000000000002</v>
      </c>
      <c r="DO63" s="8">
        <f t="shared" si="45"/>
        <v>4.5588235294117645</v>
      </c>
      <c r="DP63" s="8">
        <f t="shared" si="46"/>
        <v>137.52602941176471</v>
      </c>
    </row>
    <row r="64" spans="1:120" s="8" customFormat="1" x14ac:dyDescent="0.25">
      <c r="A64" s="8">
        <v>26.4</v>
      </c>
      <c r="B64" s="8">
        <v>4.7300000000000004</v>
      </c>
      <c r="C64" s="8">
        <f>A64*(1-($C$7 - 25)*(0.003))</f>
        <v>24.340800000000002</v>
      </c>
      <c r="D64" s="8">
        <f t="shared" si="0"/>
        <v>4.6372549019607847</v>
      </c>
      <c r="E64" s="8">
        <f t="shared" si="1"/>
        <v>112.87449411764707</v>
      </c>
      <c r="I64" s="8">
        <v>26.4</v>
      </c>
      <c r="J64" s="8">
        <v>4.7300000000000004</v>
      </c>
      <c r="K64" s="8">
        <f t="shared" si="2"/>
        <v>24.340800000000002</v>
      </c>
      <c r="L64" s="8">
        <f t="shared" si="3"/>
        <v>4.7300000000000004</v>
      </c>
      <c r="M64" s="8">
        <f t="shared" si="4"/>
        <v>115.13198400000002</v>
      </c>
      <c r="Q64" s="8">
        <v>25.1</v>
      </c>
      <c r="R64" s="8">
        <v>4.71</v>
      </c>
      <c r="S64" s="8">
        <f t="shared" si="5"/>
        <v>23.142200000000003</v>
      </c>
      <c r="T64" s="8">
        <f t="shared" si="6"/>
        <v>4.6541501976284581</v>
      </c>
      <c r="U64" s="8">
        <f t="shared" si="7"/>
        <v>107.70727470355732</v>
      </c>
      <c r="X64" s="8">
        <v>25.1</v>
      </c>
      <c r="Y64" s="8">
        <v>4.72</v>
      </c>
      <c r="Z64" s="8">
        <f t="shared" si="8"/>
        <v>23.2928</v>
      </c>
      <c r="AA64" s="8">
        <f t="shared" si="9"/>
        <v>4.6686449060336299</v>
      </c>
      <c r="AB64" s="8">
        <f t="shared" si="10"/>
        <v>108.74581206726013</v>
      </c>
      <c r="AF64" s="8">
        <v>26.5</v>
      </c>
      <c r="AG64" s="8">
        <v>4.71</v>
      </c>
      <c r="AH64" s="8">
        <f t="shared" si="11"/>
        <v>25.148499999999999</v>
      </c>
      <c r="AI64" s="8">
        <f t="shared" si="12"/>
        <v>4.71</v>
      </c>
      <c r="AJ64" s="8">
        <f t="shared" si="13"/>
        <v>118.44943499999999</v>
      </c>
      <c r="AN64" s="8">
        <v>27.2</v>
      </c>
      <c r="AO64" s="8">
        <v>4.7</v>
      </c>
      <c r="AP64" s="8">
        <f t="shared" si="14"/>
        <v>25.078400000000002</v>
      </c>
      <c r="AQ64" s="8">
        <f t="shared" si="15"/>
        <v>4.6305418719211824</v>
      </c>
      <c r="AR64" s="8">
        <f t="shared" si="16"/>
        <v>116.12658128078819</v>
      </c>
      <c r="AV64" s="8">
        <v>27.1</v>
      </c>
      <c r="AW64" s="8">
        <v>4.71</v>
      </c>
      <c r="AX64" s="8">
        <f t="shared" si="17"/>
        <v>24.986200000000004</v>
      </c>
      <c r="AY64" s="8">
        <f t="shared" si="18"/>
        <v>4.617647058823529</v>
      </c>
      <c r="AZ64" s="8">
        <f t="shared" si="19"/>
        <v>115.37745294117647</v>
      </c>
      <c r="BD64" s="8">
        <v>25.8</v>
      </c>
      <c r="BE64" s="8">
        <v>4.72</v>
      </c>
      <c r="BF64" s="8">
        <f t="shared" si="20"/>
        <v>23.865000000000002</v>
      </c>
      <c r="BG64" s="8">
        <f t="shared" si="21"/>
        <v>4.6918489065606357</v>
      </c>
      <c r="BH64" s="8">
        <f t="shared" si="22"/>
        <v>111.97097415506958</v>
      </c>
      <c r="BK64" s="8">
        <v>26.5</v>
      </c>
      <c r="BL64" s="8">
        <v>4.71</v>
      </c>
      <c r="BM64" s="8">
        <f t="shared" si="23"/>
        <v>24.830500000000001</v>
      </c>
      <c r="BN64" s="8">
        <f t="shared" si="24"/>
        <v>4.71</v>
      </c>
      <c r="BO64" s="8">
        <f t="shared" si="25"/>
        <v>116.951655</v>
      </c>
      <c r="BS64" s="8">
        <v>27</v>
      </c>
      <c r="BT64" s="8">
        <v>4.7</v>
      </c>
      <c r="BU64" s="8">
        <f t="shared" si="26"/>
        <v>25.38</v>
      </c>
      <c r="BV64" s="8">
        <f t="shared" si="27"/>
        <v>4.8755186721991706</v>
      </c>
      <c r="BW64" s="8">
        <f t="shared" si="28"/>
        <v>123.74066390041494</v>
      </c>
      <c r="CA64" s="8">
        <v>27.2</v>
      </c>
      <c r="CB64" s="8">
        <v>4.72</v>
      </c>
      <c r="CC64" s="8">
        <f t="shared" si="29"/>
        <v>25.894399999999997</v>
      </c>
      <c r="CD64" s="8">
        <f t="shared" si="30"/>
        <v>5.0212765957446805</v>
      </c>
      <c r="CE64" s="8">
        <f t="shared" si="31"/>
        <v>130.02294468085105</v>
      </c>
      <c r="CH64" s="8">
        <v>27.4</v>
      </c>
      <c r="CI64" s="8">
        <v>4.72</v>
      </c>
      <c r="CJ64" s="8">
        <f t="shared" si="32"/>
        <v>26.166999999999998</v>
      </c>
      <c r="CK64" s="8">
        <f t="shared" si="33"/>
        <v>4.916666666666667</v>
      </c>
      <c r="CL64" s="8">
        <f t="shared" si="34"/>
        <v>128.65441666666666</v>
      </c>
      <c r="CO64" s="8">
        <v>26.7</v>
      </c>
      <c r="CP64" s="8">
        <v>4.71</v>
      </c>
      <c r="CQ64" s="8">
        <f t="shared" si="35"/>
        <v>25.258199999999999</v>
      </c>
      <c r="CR64" s="8">
        <f t="shared" si="36"/>
        <v>4.9946977730646873</v>
      </c>
      <c r="CS64" s="8">
        <f t="shared" si="37"/>
        <v>126.15707529162248</v>
      </c>
      <c r="CV64" s="8">
        <v>29</v>
      </c>
      <c r="CW64" s="8">
        <v>4.12</v>
      </c>
      <c r="CX64" s="8">
        <f t="shared" si="38"/>
        <v>27.520999999999997</v>
      </c>
      <c r="CY64" s="8">
        <f t="shared" si="39"/>
        <v>5.024390243902439</v>
      </c>
      <c r="CZ64" s="8">
        <f t="shared" si="40"/>
        <v>138.27624390243901</v>
      </c>
      <c r="DD64" s="8">
        <v>29</v>
      </c>
      <c r="DE64" s="8">
        <v>4.12</v>
      </c>
      <c r="DF64" s="8">
        <f t="shared" si="41"/>
        <v>27.782</v>
      </c>
      <c r="DG64" s="8">
        <f t="shared" si="42"/>
        <v>4.6818181818181825</v>
      </c>
      <c r="DH64" s="8">
        <f t="shared" si="43"/>
        <v>130.07027272727274</v>
      </c>
      <c r="DL64" s="8">
        <v>30.8</v>
      </c>
      <c r="DM64" s="8">
        <v>4.12</v>
      </c>
      <c r="DN64" s="8">
        <f t="shared" si="44"/>
        <v>29.876000000000001</v>
      </c>
      <c r="DO64" s="8">
        <f t="shared" si="45"/>
        <v>4.6606334841628962</v>
      </c>
      <c r="DP64" s="8">
        <f t="shared" si="46"/>
        <v>139.2410859728507</v>
      </c>
    </row>
    <row r="65" spans="1:120" s="8" customFormat="1" x14ac:dyDescent="0.25">
      <c r="A65" s="8">
        <v>25.9</v>
      </c>
      <c r="B65" s="8">
        <v>4.82</v>
      </c>
      <c r="C65" s="8">
        <f>A65*(1-($C$7 - 25)*(0.003))</f>
        <v>23.879799999999999</v>
      </c>
      <c r="D65" s="8">
        <f t="shared" si="0"/>
        <v>4.7254901960784315</v>
      </c>
      <c r="E65" s="8">
        <f t="shared" si="1"/>
        <v>112.84376078431373</v>
      </c>
      <c r="I65" s="8">
        <v>25.9</v>
      </c>
      <c r="J65" s="8">
        <v>4.8099999999999996</v>
      </c>
      <c r="K65" s="8">
        <f t="shared" si="2"/>
        <v>23.879799999999999</v>
      </c>
      <c r="L65" s="8">
        <f t="shared" si="3"/>
        <v>4.8099999999999996</v>
      </c>
      <c r="M65" s="8">
        <f t="shared" si="4"/>
        <v>114.86183799999999</v>
      </c>
      <c r="Q65" s="8">
        <v>24.8</v>
      </c>
      <c r="R65" s="8">
        <v>4.8</v>
      </c>
      <c r="S65" s="8">
        <f t="shared" si="5"/>
        <v>22.865600000000001</v>
      </c>
      <c r="T65" s="8">
        <f t="shared" si="6"/>
        <v>4.7430830039525684</v>
      </c>
      <c r="U65" s="8">
        <f t="shared" si="7"/>
        <v>108.45343873517785</v>
      </c>
      <c r="X65" s="8">
        <v>24.6</v>
      </c>
      <c r="Y65" s="8">
        <v>4.8099999999999996</v>
      </c>
      <c r="Z65" s="8">
        <f t="shared" si="8"/>
        <v>22.828800000000001</v>
      </c>
      <c r="AA65" s="8">
        <f t="shared" si="9"/>
        <v>4.7576656775469832</v>
      </c>
      <c r="AB65" s="8">
        <f t="shared" si="10"/>
        <v>108.61179821958457</v>
      </c>
      <c r="AF65" s="8">
        <v>26.2</v>
      </c>
      <c r="AG65" s="8">
        <v>4.79</v>
      </c>
      <c r="AH65" s="8">
        <f t="shared" si="11"/>
        <v>24.863799999999998</v>
      </c>
      <c r="AI65" s="8">
        <f t="shared" si="12"/>
        <v>4.79</v>
      </c>
      <c r="AJ65" s="8">
        <f t="shared" si="13"/>
        <v>119.09760199999999</v>
      </c>
      <c r="AN65" s="8">
        <v>26.8</v>
      </c>
      <c r="AO65" s="8">
        <v>4.8</v>
      </c>
      <c r="AP65" s="8">
        <f t="shared" si="14"/>
        <v>24.709600000000002</v>
      </c>
      <c r="AQ65" s="8">
        <f t="shared" si="15"/>
        <v>4.7290640394088665</v>
      </c>
      <c r="AR65" s="8">
        <f t="shared" si="16"/>
        <v>116.85328078817734</v>
      </c>
      <c r="AV65" s="8">
        <v>26.8</v>
      </c>
      <c r="AW65" s="8">
        <v>4.8</v>
      </c>
      <c r="AX65" s="8">
        <f t="shared" si="17"/>
        <v>24.709600000000002</v>
      </c>
      <c r="AY65" s="8">
        <f t="shared" si="18"/>
        <v>4.7058823529411757</v>
      </c>
      <c r="AZ65" s="8">
        <f t="shared" si="19"/>
        <v>116.28047058823529</v>
      </c>
      <c r="BD65" s="8">
        <v>25.3</v>
      </c>
      <c r="BE65" s="8">
        <v>4.8</v>
      </c>
      <c r="BF65" s="8">
        <f t="shared" si="20"/>
        <v>23.402500000000003</v>
      </c>
      <c r="BG65" s="8">
        <f t="shared" si="21"/>
        <v>4.7713717693836974</v>
      </c>
      <c r="BH65" s="8">
        <f t="shared" si="22"/>
        <v>111.662027833002</v>
      </c>
      <c r="BK65" s="8">
        <v>26.2</v>
      </c>
      <c r="BL65" s="8">
        <v>4.79</v>
      </c>
      <c r="BM65" s="8">
        <f t="shared" si="23"/>
        <v>24.549400000000002</v>
      </c>
      <c r="BN65" s="8">
        <f t="shared" si="24"/>
        <v>4.79</v>
      </c>
      <c r="BO65" s="8">
        <f t="shared" si="25"/>
        <v>117.59162600000001</v>
      </c>
      <c r="BS65" s="8">
        <v>26.5</v>
      </c>
      <c r="BT65" s="8">
        <v>4.8</v>
      </c>
      <c r="BU65" s="8">
        <f t="shared" si="26"/>
        <v>24.91</v>
      </c>
      <c r="BV65" s="8">
        <f t="shared" si="27"/>
        <v>4.9792531120331951</v>
      </c>
      <c r="BW65" s="8">
        <f t="shared" si="28"/>
        <v>124.03319502074689</v>
      </c>
      <c r="CA65" s="8">
        <v>26.7</v>
      </c>
      <c r="CB65" s="8">
        <v>4.8099999999999996</v>
      </c>
      <c r="CC65" s="8">
        <f t="shared" si="29"/>
        <v>25.418399999999998</v>
      </c>
      <c r="CD65" s="8">
        <f t="shared" si="30"/>
        <v>5.1170212765957439</v>
      </c>
      <c r="CE65" s="8">
        <f t="shared" si="31"/>
        <v>130.06649361702125</v>
      </c>
      <c r="CH65" s="8">
        <v>27</v>
      </c>
      <c r="CI65" s="8">
        <v>4.8099999999999996</v>
      </c>
      <c r="CJ65" s="8">
        <f t="shared" si="32"/>
        <v>25.785</v>
      </c>
      <c r="CK65" s="8">
        <f t="shared" si="33"/>
        <v>5.010416666666667</v>
      </c>
      <c r="CL65" s="8">
        <f t="shared" si="34"/>
        <v>129.19359375000002</v>
      </c>
      <c r="CO65" s="8">
        <v>26.3</v>
      </c>
      <c r="CP65" s="8">
        <v>4.83</v>
      </c>
      <c r="CQ65" s="8">
        <f t="shared" si="35"/>
        <v>24.879799999999999</v>
      </c>
      <c r="CR65" s="8">
        <f t="shared" si="36"/>
        <v>5.1219512195121952</v>
      </c>
      <c r="CS65" s="8">
        <f t="shared" si="37"/>
        <v>127.43312195121952</v>
      </c>
      <c r="CV65" s="8">
        <v>28.7</v>
      </c>
      <c r="CW65" s="8">
        <v>4.1900000000000004</v>
      </c>
      <c r="CX65" s="8">
        <f t="shared" si="38"/>
        <v>27.236299999999996</v>
      </c>
      <c r="CY65" s="8">
        <f t="shared" si="39"/>
        <v>5.1097560975609762</v>
      </c>
      <c r="CZ65" s="8">
        <f t="shared" si="40"/>
        <v>139.17085</v>
      </c>
      <c r="DD65" s="8">
        <v>28.7</v>
      </c>
      <c r="DE65" s="8">
        <v>4.1900000000000004</v>
      </c>
      <c r="DF65" s="8">
        <f t="shared" si="41"/>
        <v>27.494599999999998</v>
      </c>
      <c r="DG65" s="8">
        <f t="shared" si="42"/>
        <v>4.7613636363636376</v>
      </c>
      <c r="DH65" s="8">
        <f t="shared" si="43"/>
        <v>130.91178863636367</v>
      </c>
      <c r="DL65" s="8">
        <v>30.5</v>
      </c>
      <c r="DM65" s="8">
        <v>4.2</v>
      </c>
      <c r="DN65" s="8">
        <f t="shared" si="44"/>
        <v>29.585000000000001</v>
      </c>
      <c r="DO65" s="8">
        <f t="shared" si="45"/>
        <v>4.751131221719457</v>
      </c>
      <c r="DP65" s="8">
        <f t="shared" si="46"/>
        <v>140.56221719457014</v>
      </c>
    </row>
    <row r="66" spans="1:120" s="8" customFormat="1" x14ac:dyDescent="0.25">
      <c r="A66" s="8">
        <v>25.5</v>
      </c>
      <c r="B66" s="8">
        <v>4.91</v>
      </c>
      <c r="C66" s="8">
        <f>A66*(1-($C$7 - 25)*(0.003))</f>
        <v>23.511000000000003</v>
      </c>
      <c r="D66" s="8">
        <f t="shared" si="0"/>
        <v>4.8137254901960782</v>
      </c>
      <c r="E66" s="8">
        <f t="shared" si="1"/>
        <v>113.17550000000001</v>
      </c>
      <c r="I66" s="8">
        <v>25.6</v>
      </c>
      <c r="J66" s="8">
        <v>4.92</v>
      </c>
      <c r="K66" s="8">
        <f t="shared" si="2"/>
        <v>23.603200000000001</v>
      </c>
      <c r="L66" s="8">
        <f t="shared" si="3"/>
        <v>4.92</v>
      </c>
      <c r="M66" s="8">
        <f t="shared" si="4"/>
        <v>116.12774400000001</v>
      </c>
      <c r="Q66" s="8">
        <v>24.3</v>
      </c>
      <c r="R66" s="8">
        <v>4.9000000000000004</v>
      </c>
      <c r="S66" s="8">
        <f t="shared" si="5"/>
        <v>22.404600000000002</v>
      </c>
      <c r="T66" s="8">
        <f t="shared" si="6"/>
        <v>4.8418972332015811</v>
      </c>
      <c r="U66" s="8">
        <f t="shared" si="7"/>
        <v>108.48077075098816</v>
      </c>
      <c r="X66" s="8">
        <v>24.2</v>
      </c>
      <c r="Y66" s="8">
        <v>4.91</v>
      </c>
      <c r="Z66" s="8">
        <f t="shared" si="8"/>
        <v>22.457599999999999</v>
      </c>
      <c r="AA66" s="8">
        <f t="shared" si="9"/>
        <v>4.8565776458951539</v>
      </c>
      <c r="AB66" s="8">
        <f t="shared" si="10"/>
        <v>109.06707814045501</v>
      </c>
      <c r="AF66" s="8">
        <v>25.8</v>
      </c>
      <c r="AG66" s="8">
        <v>4.8899999999999997</v>
      </c>
      <c r="AH66" s="8">
        <f t="shared" si="11"/>
        <v>24.484199999999998</v>
      </c>
      <c r="AI66" s="8">
        <f t="shared" si="12"/>
        <v>4.8899999999999997</v>
      </c>
      <c r="AJ66" s="8">
        <f t="shared" si="13"/>
        <v>119.72773799999999</v>
      </c>
      <c r="AN66" s="8">
        <v>26.4</v>
      </c>
      <c r="AO66" s="8">
        <v>4.91</v>
      </c>
      <c r="AP66" s="8">
        <f t="shared" si="14"/>
        <v>24.340800000000002</v>
      </c>
      <c r="AQ66" s="8">
        <f t="shared" si="15"/>
        <v>4.8374384236453203</v>
      </c>
      <c r="AR66" s="8">
        <f t="shared" si="16"/>
        <v>117.74712118226601</v>
      </c>
      <c r="AV66" s="8">
        <v>26.4</v>
      </c>
      <c r="AW66" s="8">
        <v>4.8899999999999997</v>
      </c>
      <c r="AX66" s="8">
        <f t="shared" si="17"/>
        <v>24.340800000000002</v>
      </c>
      <c r="AY66" s="8">
        <f t="shared" si="18"/>
        <v>4.7941176470588234</v>
      </c>
      <c r="AZ66" s="8">
        <f t="shared" si="19"/>
        <v>116.69265882352941</v>
      </c>
      <c r="BD66" s="8">
        <v>24.9</v>
      </c>
      <c r="BE66" s="8">
        <v>4.91</v>
      </c>
      <c r="BF66" s="8">
        <f t="shared" si="20"/>
        <v>23.032499999999999</v>
      </c>
      <c r="BG66" s="8">
        <f t="shared" si="21"/>
        <v>4.8807157057654083</v>
      </c>
      <c r="BH66" s="8">
        <f t="shared" si="22"/>
        <v>112.41508449304176</v>
      </c>
      <c r="BK66" s="8">
        <v>25.8</v>
      </c>
      <c r="BL66" s="8">
        <v>4.8899999999999997</v>
      </c>
      <c r="BM66" s="8">
        <f t="shared" si="23"/>
        <v>24.174600000000002</v>
      </c>
      <c r="BN66" s="8">
        <f t="shared" si="24"/>
        <v>4.8899999999999997</v>
      </c>
      <c r="BO66" s="8">
        <f t="shared" si="25"/>
        <v>118.21379400000001</v>
      </c>
      <c r="BS66" s="8">
        <v>26.1</v>
      </c>
      <c r="BT66" s="8">
        <v>4.8899999999999997</v>
      </c>
      <c r="BU66" s="8">
        <f t="shared" si="26"/>
        <v>24.533999999999999</v>
      </c>
      <c r="BV66" s="8">
        <f t="shared" si="27"/>
        <v>5.0726141078838172</v>
      </c>
      <c r="BW66" s="8">
        <f t="shared" si="28"/>
        <v>124.45151452282157</v>
      </c>
      <c r="CA66" s="8">
        <v>26.2</v>
      </c>
      <c r="CB66" s="8">
        <v>4.9000000000000004</v>
      </c>
      <c r="CC66" s="8">
        <f t="shared" si="29"/>
        <v>24.942399999999999</v>
      </c>
      <c r="CD66" s="8">
        <f t="shared" si="30"/>
        <v>5.212765957446809</v>
      </c>
      <c r="CE66" s="8">
        <f t="shared" si="31"/>
        <v>130.01889361702129</v>
      </c>
      <c r="CH66" s="8">
        <v>26.6</v>
      </c>
      <c r="CI66" s="8">
        <v>4.91</v>
      </c>
      <c r="CJ66" s="8">
        <f t="shared" si="32"/>
        <v>25.402999999999999</v>
      </c>
      <c r="CK66" s="8">
        <f t="shared" si="33"/>
        <v>5.1145833333333339</v>
      </c>
      <c r="CL66" s="8">
        <f t="shared" si="34"/>
        <v>129.92576041666666</v>
      </c>
      <c r="CO66" s="8">
        <v>25.9</v>
      </c>
      <c r="CP66" s="8">
        <v>4.92</v>
      </c>
      <c r="CQ66" s="8">
        <f t="shared" si="35"/>
        <v>24.501399999999997</v>
      </c>
      <c r="CR66" s="8">
        <f t="shared" si="36"/>
        <v>5.2173913043478262</v>
      </c>
      <c r="CS66" s="8">
        <f t="shared" si="37"/>
        <v>127.83339130434781</v>
      </c>
      <c r="CV66" s="8">
        <v>28.4</v>
      </c>
      <c r="CW66" s="8">
        <v>4.3</v>
      </c>
      <c r="CX66" s="8">
        <f t="shared" si="38"/>
        <v>26.951599999999999</v>
      </c>
      <c r="CY66" s="8">
        <f t="shared" si="39"/>
        <v>5.2439024390243896</v>
      </c>
      <c r="CZ66" s="8">
        <f t="shared" si="40"/>
        <v>141.33156097560973</v>
      </c>
      <c r="DD66" s="8">
        <v>28.4</v>
      </c>
      <c r="DE66" s="8">
        <v>4.3</v>
      </c>
      <c r="DF66" s="8">
        <f t="shared" si="41"/>
        <v>27.207199999999997</v>
      </c>
      <c r="DG66" s="8">
        <f t="shared" si="42"/>
        <v>4.8863636363636367</v>
      </c>
      <c r="DH66" s="8">
        <f t="shared" si="43"/>
        <v>132.94427272727273</v>
      </c>
      <c r="DL66" s="8">
        <v>30</v>
      </c>
      <c r="DM66" s="8">
        <v>4.2699999999999996</v>
      </c>
      <c r="DN66" s="8">
        <f t="shared" si="44"/>
        <v>29.099999999999998</v>
      </c>
      <c r="DO66" s="8">
        <f t="shared" si="45"/>
        <v>4.8303167420814477</v>
      </c>
      <c r="DP66" s="8">
        <f t="shared" si="46"/>
        <v>140.56221719457011</v>
      </c>
    </row>
    <row r="67" spans="1:120" s="8" customFormat="1" x14ac:dyDescent="0.25">
      <c r="A67" s="8">
        <v>25.2</v>
      </c>
      <c r="B67" s="8">
        <v>5.01</v>
      </c>
      <c r="C67" s="8">
        <f>A67*(1-($C$7 - 25)*(0.003))</f>
        <v>23.234400000000001</v>
      </c>
      <c r="D67" s="8">
        <f t="shared" si="0"/>
        <v>4.9117647058823524</v>
      </c>
      <c r="E67" s="8">
        <f t="shared" si="1"/>
        <v>114.12190588235293</v>
      </c>
      <c r="I67" s="8">
        <v>25.2</v>
      </c>
      <c r="J67" s="8">
        <v>5.01</v>
      </c>
      <c r="K67" s="8">
        <f t="shared" si="2"/>
        <v>23.234400000000001</v>
      </c>
      <c r="L67" s="8">
        <f t="shared" si="3"/>
        <v>5.01</v>
      </c>
      <c r="M67" s="8">
        <f t="shared" si="4"/>
        <v>116.40434399999999</v>
      </c>
      <c r="Q67" s="8">
        <v>23.9</v>
      </c>
      <c r="R67" s="8">
        <v>4.99</v>
      </c>
      <c r="S67" s="8">
        <f t="shared" si="5"/>
        <v>22.035799999999998</v>
      </c>
      <c r="T67" s="8">
        <f t="shared" si="6"/>
        <v>4.9308300395256914</v>
      </c>
      <c r="U67" s="8">
        <f t="shared" si="7"/>
        <v>108.65478458498022</v>
      </c>
      <c r="X67" s="8">
        <v>23.9</v>
      </c>
      <c r="Y67" s="8">
        <v>5.01</v>
      </c>
      <c r="Z67" s="8">
        <f t="shared" si="8"/>
        <v>22.179199999999998</v>
      </c>
      <c r="AA67" s="8">
        <f t="shared" si="9"/>
        <v>4.9554896142433238</v>
      </c>
      <c r="AB67" s="8">
        <f t="shared" si="10"/>
        <v>109.90879525222552</v>
      </c>
      <c r="AF67" s="8">
        <v>25.4</v>
      </c>
      <c r="AG67" s="8">
        <v>4.99</v>
      </c>
      <c r="AH67" s="8">
        <f t="shared" si="11"/>
        <v>24.104599999999998</v>
      </c>
      <c r="AI67" s="8">
        <f t="shared" si="12"/>
        <v>4.99</v>
      </c>
      <c r="AJ67" s="8">
        <f t="shared" si="13"/>
        <v>120.281954</v>
      </c>
      <c r="AN67" s="8">
        <v>26.1</v>
      </c>
      <c r="AO67" s="8">
        <v>5</v>
      </c>
      <c r="AP67" s="8">
        <f t="shared" si="14"/>
        <v>24.064200000000003</v>
      </c>
      <c r="AQ67" s="8">
        <f t="shared" si="15"/>
        <v>4.9261083743842367</v>
      </c>
      <c r="AR67" s="8">
        <f t="shared" si="16"/>
        <v>118.54285714285716</v>
      </c>
      <c r="AV67" s="8">
        <v>26.1</v>
      </c>
      <c r="AW67" s="8">
        <v>4.99</v>
      </c>
      <c r="AX67" s="8">
        <f t="shared" si="17"/>
        <v>24.064200000000003</v>
      </c>
      <c r="AY67" s="8">
        <f t="shared" si="18"/>
        <v>4.8921568627450984</v>
      </c>
      <c r="AZ67" s="8">
        <f t="shared" si="19"/>
        <v>117.72584117647061</v>
      </c>
      <c r="BD67" s="8">
        <v>23.6</v>
      </c>
      <c r="BE67" s="8">
        <v>5</v>
      </c>
      <c r="BF67" s="8">
        <f t="shared" si="20"/>
        <v>21.830000000000002</v>
      </c>
      <c r="BG67" s="8">
        <f t="shared" si="21"/>
        <v>4.9701789264413518</v>
      </c>
      <c r="BH67" s="8">
        <f t="shared" si="22"/>
        <v>108.49900596421472</v>
      </c>
      <c r="BK67" s="8">
        <v>25.4</v>
      </c>
      <c r="BL67" s="8">
        <v>4.99</v>
      </c>
      <c r="BM67" s="8">
        <f t="shared" si="23"/>
        <v>23.799800000000001</v>
      </c>
      <c r="BN67" s="8">
        <f t="shared" si="24"/>
        <v>4.99</v>
      </c>
      <c r="BO67" s="8">
        <f t="shared" si="25"/>
        <v>118.761002</v>
      </c>
      <c r="BS67" s="8">
        <v>25.6</v>
      </c>
      <c r="BT67" s="8">
        <v>4.9800000000000004</v>
      </c>
      <c r="BU67" s="8">
        <f t="shared" si="26"/>
        <v>24.064</v>
      </c>
      <c r="BV67" s="8">
        <f t="shared" si="27"/>
        <v>5.165975103734441</v>
      </c>
      <c r="BW67" s="8">
        <f t="shared" si="28"/>
        <v>124.31402489626559</v>
      </c>
      <c r="CA67" s="8">
        <v>25.8</v>
      </c>
      <c r="CB67" s="8">
        <v>5.01</v>
      </c>
      <c r="CC67" s="8">
        <f t="shared" si="29"/>
        <v>24.561599999999999</v>
      </c>
      <c r="CD67" s="8">
        <f t="shared" si="30"/>
        <v>5.3297872340425529</v>
      </c>
      <c r="CE67" s="8">
        <f t="shared" si="31"/>
        <v>130.90810212765956</v>
      </c>
      <c r="CH67" s="8">
        <v>26</v>
      </c>
      <c r="CI67" s="8">
        <v>5</v>
      </c>
      <c r="CJ67" s="8">
        <f t="shared" si="32"/>
        <v>24.83</v>
      </c>
      <c r="CK67" s="8">
        <f t="shared" si="33"/>
        <v>5.2083333333333339</v>
      </c>
      <c r="CL67" s="8">
        <f t="shared" si="34"/>
        <v>129.32291666666669</v>
      </c>
      <c r="CO67" s="8">
        <v>25.5</v>
      </c>
      <c r="CP67" s="8">
        <v>5</v>
      </c>
      <c r="CQ67" s="8">
        <f t="shared" si="35"/>
        <v>24.122999999999998</v>
      </c>
      <c r="CR67" s="8">
        <f t="shared" si="36"/>
        <v>5.3022269353128317</v>
      </c>
      <c r="CS67" s="8">
        <f t="shared" si="37"/>
        <v>127.90562036055142</v>
      </c>
      <c r="CV67" s="8">
        <v>28</v>
      </c>
      <c r="CW67" s="8">
        <v>4.37</v>
      </c>
      <c r="CX67" s="8">
        <f t="shared" si="38"/>
        <v>26.571999999999999</v>
      </c>
      <c r="CY67" s="8">
        <f t="shared" si="39"/>
        <v>5.3292682926829267</v>
      </c>
      <c r="CZ67" s="8">
        <f t="shared" si="40"/>
        <v>141.60931707317073</v>
      </c>
      <c r="DD67" s="8">
        <v>28</v>
      </c>
      <c r="DE67" s="8">
        <v>4.37</v>
      </c>
      <c r="DF67" s="8">
        <f t="shared" si="41"/>
        <v>26.823999999999998</v>
      </c>
      <c r="DG67" s="8">
        <f t="shared" si="42"/>
        <v>4.9659090909090917</v>
      </c>
      <c r="DH67" s="8">
        <f t="shared" si="43"/>
        <v>133.20554545454547</v>
      </c>
      <c r="DL67" s="8">
        <v>29.7</v>
      </c>
      <c r="DM67" s="8">
        <v>4.37</v>
      </c>
      <c r="DN67" s="8">
        <f t="shared" si="44"/>
        <v>28.808999999999997</v>
      </c>
      <c r="DO67" s="8">
        <f t="shared" si="45"/>
        <v>4.9434389140271495</v>
      </c>
      <c r="DP67" s="8">
        <f t="shared" si="46"/>
        <v>142.41553167420813</v>
      </c>
    </row>
    <row r="68" spans="1:120" s="8" customFormat="1" x14ac:dyDescent="0.25">
      <c r="A68" s="8">
        <v>24.8</v>
      </c>
      <c r="B68" s="8">
        <v>5.1100000000000003</v>
      </c>
      <c r="C68" s="8">
        <f>A68*(1-($C$7 - 25)*(0.003))</f>
        <v>22.865600000000001</v>
      </c>
      <c r="D68" s="8">
        <f t="shared" si="0"/>
        <v>5.0098039215686274</v>
      </c>
      <c r="E68" s="8">
        <f t="shared" si="1"/>
        <v>114.55217254901962</v>
      </c>
      <c r="I68" s="8">
        <v>24.8</v>
      </c>
      <c r="J68" s="8">
        <v>5.09</v>
      </c>
      <c r="K68" s="8">
        <f t="shared" si="2"/>
        <v>22.865600000000001</v>
      </c>
      <c r="L68" s="8">
        <f t="shared" si="3"/>
        <v>5.09</v>
      </c>
      <c r="M68" s="8">
        <f t="shared" si="4"/>
        <v>116.385904</v>
      </c>
      <c r="Q68" s="8">
        <v>23.6</v>
      </c>
      <c r="R68" s="8">
        <v>5.0999999999999996</v>
      </c>
      <c r="S68" s="8">
        <f t="shared" si="5"/>
        <v>21.759200000000003</v>
      </c>
      <c r="T68" s="8">
        <f t="shared" si="6"/>
        <v>5.0395256916996045</v>
      </c>
      <c r="U68" s="8">
        <f t="shared" si="7"/>
        <v>109.65604743083006</v>
      </c>
      <c r="X68" s="8">
        <v>23.4</v>
      </c>
      <c r="Y68" s="8">
        <v>5.0999999999999996</v>
      </c>
      <c r="Z68" s="8">
        <f t="shared" si="8"/>
        <v>21.715199999999996</v>
      </c>
      <c r="AA68" s="8">
        <f t="shared" si="9"/>
        <v>5.0445103857566762</v>
      </c>
      <c r="AB68" s="8">
        <f t="shared" si="10"/>
        <v>109.54255192878335</v>
      </c>
      <c r="AF68" s="8">
        <v>25.1</v>
      </c>
      <c r="AG68" s="8">
        <v>5.08</v>
      </c>
      <c r="AH68" s="8">
        <f t="shared" si="11"/>
        <v>23.819900000000001</v>
      </c>
      <c r="AI68" s="8">
        <f t="shared" si="12"/>
        <v>5.08</v>
      </c>
      <c r="AJ68" s="8">
        <f t="shared" si="13"/>
        <v>121.005092</v>
      </c>
      <c r="AN68" s="8">
        <v>25.6</v>
      </c>
      <c r="AO68" s="8">
        <v>5.09</v>
      </c>
      <c r="AP68" s="8">
        <f t="shared" si="14"/>
        <v>23.603200000000001</v>
      </c>
      <c r="AQ68" s="8">
        <f t="shared" si="15"/>
        <v>5.014778325123153</v>
      </c>
      <c r="AR68" s="8">
        <f t="shared" si="16"/>
        <v>118.36481576354682</v>
      </c>
      <c r="AV68" s="8">
        <v>25.7</v>
      </c>
      <c r="AW68" s="8">
        <v>5.09</v>
      </c>
      <c r="AX68" s="8">
        <f t="shared" si="17"/>
        <v>23.695399999999999</v>
      </c>
      <c r="AY68" s="8">
        <f t="shared" si="18"/>
        <v>4.9901960784313726</v>
      </c>
      <c r="AZ68" s="8">
        <f t="shared" si="19"/>
        <v>118.24469215686274</v>
      </c>
      <c r="BD68" s="8">
        <v>22.1</v>
      </c>
      <c r="BE68" s="8">
        <v>5.09</v>
      </c>
      <c r="BF68" s="8">
        <f t="shared" si="20"/>
        <v>20.442500000000003</v>
      </c>
      <c r="BG68" s="8">
        <f t="shared" si="21"/>
        <v>5.0596421471172963</v>
      </c>
      <c r="BH68" s="8">
        <f t="shared" si="22"/>
        <v>103.43173459244534</v>
      </c>
      <c r="BK68" s="8">
        <v>25.1</v>
      </c>
      <c r="BL68" s="8">
        <v>5.08</v>
      </c>
      <c r="BM68" s="8">
        <f t="shared" si="23"/>
        <v>23.518700000000003</v>
      </c>
      <c r="BN68" s="8">
        <f t="shared" si="24"/>
        <v>5.08</v>
      </c>
      <c r="BO68" s="8">
        <f t="shared" si="25"/>
        <v>119.47499600000002</v>
      </c>
      <c r="BS68" s="8">
        <v>25.2</v>
      </c>
      <c r="BT68" s="8">
        <v>5.09</v>
      </c>
      <c r="BU68" s="8">
        <f t="shared" si="26"/>
        <v>23.687999999999999</v>
      </c>
      <c r="BV68" s="8">
        <f t="shared" si="27"/>
        <v>5.2800829875518671</v>
      </c>
      <c r="BW68" s="8">
        <f t="shared" si="28"/>
        <v>125.07460580912863</v>
      </c>
      <c r="CA68" s="8">
        <v>25.3</v>
      </c>
      <c r="CB68" s="8">
        <v>5.1100000000000003</v>
      </c>
      <c r="CC68" s="8">
        <f t="shared" si="29"/>
        <v>24.085599999999999</v>
      </c>
      <c r="CD68" s="8">
        <f t="shared" si="30"/>
        <v>5.4361702127659575</v>
      </c>
      <c r="CE68" s="8">
        <f t="shared" si="31"/>
        <v>130.93342127659574</v>
      </c>
      <c r="CH68" s="8">
        <v>25.6</v>
      </c>
      <c r="CI68" s="8">
        <v>5.09</v>
      </c>
      <c r="CJ68" s="8">
        <f t="shared" si="32"/>
        <v>24.448</v>
      </c>
      <c r="CK68" s="8">
        <f t="shared" si="33"/>
        <v>5.3020833333333339</v>
      </c>
      <c r="CL68" s="8">
        <f t="shared" si="34"/>
        <v>129.62533333333334</v>
      </c>
      <c r="CO68" s="8">
        <v>24.9</v>
      </c>
      <c r="CP68" s="8">
        <v>5.09</v>
      </c>
      <c r="CQ68" s="8">
        <f t="shared" si="35"/>
        <v>23.555399999999999</v>
      </c>
      <c r="CR68" s="8">
        <f t="shared" si="36"/>
        <v>5.3976670201484627</v>
      </c>
      <c r="CS68" s="8">
        <f t="shared" si="37"/>
        <v>127.14420572640509</v>
      </c>
      <c r="CV68" s="8">
        <v>27.5</v>
      </c>
      <c r="CW68" s="8">
        <v>4.45</v>
      </c>
      <c r="CX68" s="8">
        <f t="shared" si="38"/>
        <v>26.0975</v>
      </c>
      <c r="CY68" s="8">
        <f t="shared" si="39"/>
        <v>5.4268292682926829</v>
      </c>
      <c r="CZ68" s="8">
        <f t="shared" si="40"/>
        <v>141.62667682926829</v>
      </c>
      <c r="DD68" s="8">
        <v>27.5</v>
      </c>
      <c r="DE68" s="8">
        <v>4.45</v>
      </c>
      <c r="DF68" s="8">
        <f t="shared" si="41"/>
        <v>26.344999999999999</v>
      </c>
      <c r="DG68" s="8">
        <f t="shared" si="42"/>
        <v>5.0568181818181825</v>
      </c>
      <c r="DH68" s="8">
        <f t="shared" si="43"/>
        <v>133.22187500000001</v>
      </c>
      <c r="DL68" s="8">
        <v>29.4</v>
      </c>
      <c r="DM68" s="8">
        <v>4.4400000000000004</v>
      </c>
      <c r="DN68" s="8">
        <f t="shared" si="44"/>
        <v>28.517999999999997</v>
      </c>
      <c r="DO68" s="8">
        <f t="shared" si="45"/>
        <v>5.0226244343891402</v>
      </c>
      <c r="DP68" s="8">
        <f t="shared" si="46"/>
        <v>143.2352036199095</v>
      </c>
    </row>
    <row r="69" spans="1:120" s="8" customFormat="1" x14ac:dyDescent="0.25">
      <c r="A69" s="8">
        <v>24.3</v>
      </c>
      <c r="B69" s="8">
        <v>5.21</v>
      </c>
      <c r="C69" s="8">
        <f>A69*(1-($C$7 - 25)*(0.003))</f>
        <v>22.404600000000002</v>
      </c>
      <c r="D69" s="8">
        <f t="shared" si="0"/>
        <v>5.1078431372549016</v>
      </c>
      <c r="E69" s="8">
        <f t="shared" si="1"/>
        <v>114.43918235294117</v>
      </c>
      <c r="I69" s="8">
        <v>24.3</v>
      </c>
      <c r="J69" s="8">
        <v>5.21</v>
      </c>
      <c r="K69" s="8">
        <f t="shared" si="2"/>
        <v>22.404600000000002</v>
      </c>
      <c r="L69" s="8">
        <f t="shared" si="3"/>
        <v>5.21</v>
      </c>
      <c r="M69" s="8">
        <f t="shared" si="4"/>
        <v>116.72796600000001</v>
      </c>
      <c r="Q69" s="8">
        <v>23.1</v>
      </c>
      <c r="R69" s="8">
        <v>5.17</v>
      </c>
      <c r="S69" s="8">
        <f t="shared" si="5"/>
        <v>21.298200000000001</v>
      </c>
      <c r="T69" s="8">
        <f t="shared" si="6"/>
        <v>5.1086956521739131</v>
      </c>
      <c r="U69" s="8">
        <f t="shared" si="7"/>
        <v>108.80602173913044</v>
      </c>
      <c r="X69" s="8">
        <v>22.9</v>
      </c>
      <c r="Y69" s="8">
        <v>5.19</v>
      </c>
      <c r="Z69" s="8">
        <f t="shared" si="8"/>
        <v>21.251199999999997</v>
      </c>
      <c r="AA69" s="8">
        <f t="shared" si="9"/>
        <v>5.1335311572700304</v>
      </c>
      <c r="AB69" s="8">
        <f t="shared" si="10"/>
        <v>109.09369732937685</v>
      </c>
      <c r="AF69" s="8">
        <v>24.6</v>
      </c>
      <c r="AG69" s="8">
        <v>5.18</v>
      </c>
      <c r="AH69" s="8">
        <f t="shared" si="11"/>
        <v>23.345400000000001</v>
      </c>
      <c r="AI69" s="8">
        <f t="shared" si="12"/>
        <v>5.18</v>
      </c>
      <c r="AJ69" s="8">
        <f t="shared" si="13"/>
        <v>120.92917199999999</v>
      </c>
      <c r="AN69" s="8">
        <v>25.3</v>
      </c>
      <c r="AO69" s="8">
        <v>5.18</v>
      </c>
      <c r="AP69" s="8">
        <f t="shared" si="14"/>
        <v>23.326600000000003</v>
      </c>
      <c r="AQ69" s="8">
        <f t="shared" si="15"/>
        <v>5.1034482758620685</v>
      </c>
      <c r="AR69" s="8">
        <f t="shared" si="16"/>
        <v>119.04609655172415</v>
      </c>
      <c r="AV69" s="8">
        <v>25.4</v>
      </c>
      <c r="AW69" s="8">
        <v>5.17</v>
      </c>
      <c r="AX69" s="8">
        <f t="shared" si="17"/>
        <v>23.418800000000001</v>
      </c>
      <c r="AY69" s="8">
        <f t="shared" si="18"/>
        <v>5.0686274509803919</v>
      </c>
      <c r="AZ69" s="8">
        <f t="shared" si="19"/>
        <v>118.7011725490196</v>
      </c>
      <c r="BD69" s="8">
        <v>15.1</v>
      </c>
      <c r="BE69" s="8">
        <v>5.19</v>
      </c>
      <c r="BF69" s="8">
        <f t="shared" si="20"/>
        <v>13.967500000000001</v>
      </c>
      <c r="BG69" s="8">
        <f t="shared" si="21"/>
        <v>5.1590457256461235</v>
      </c>
      <c r="BH69" s="8">
        <f t="shared" si="22"/>
        <v>72.058971172962231</v>
      </c>
      <c r="BK69" s="8">
        <v>24.6</v>
      </c>
      <c r="BL69" s="8">
        <v>5.18</v>
      </c>
      <c r="BM69" s="8">
        <f t="shared" si="23"/>
        <v>23.050200000000004</v>
      </c>
      <c r="BN69" s="8">
        <f t="shared" si="24"/>
        <v>5.18</v>
      </c>
      <c r="BO69" s="8">
        <f t="shared" si="25"/>
        <v>119.40003600000001</v>
      </c>
      <c r="BS69" s="8">
        <v>24.8</v>
      </c>
      <c r="BT69" s="8">
        <v>5.18</v>
      </c>
      <c r="BU69" s="8">
        <f t="shared" si="26"/>
        <v>23.311999999999998</v>
      </c>
      <c r="BV69" s="8">
        <f t="shared" si="27"/>
        <v>5.3734439834024901</v>
      </c>
      <c r="BW69" s="8">
        <f t="shared" si="28"/>
        <v>125.26572614107883</v>
      </c>
      <c r="CA69" s="8">
        <v>24.9</v>
      </c>
      <c r="CB69" s="8">
        <v>5.2</v>
      </c>
      <c r="CC69" s="8">
        <f t="shared" si="29"/>
        <v>23.704799999999999</v>
      </c>
      <c r="CD69" s="8">
        <f t="shared" si="30"/>
        <v>5.5319148936170217</v>
      </c>
      <c r="CE69" s="8">
        <f t="shared" si="31"/>
        <v>131.13293617021276</v>
      </c>
      <c r="CH69" s="8">
        <v>25.2</v>
      </c>
      <c r="CI69" s="8">
        <v>5.19</v>
      </c>
      <c r="CJ69" s="8">
        <f t="shared" si="32"/>
        <v>24.065999999999999</v>
      </c>
      <c r="CK69" s="8">
        <f t="shared" si="33"/>
        <v>5.4062500000000009</v>
      </c>
      <c r="CL69" s="8">
        <f t="shared" si="34"/>
        <v>130.10681250000002</v>
      </c>
      <c r="CO69" s="8">
        <v>24.5</v>
      </c>
      <c r="CP69" s="8">
        <v>5.2</v>
      </c>
      <c r="CQ69" s="8">
        <f t="shared" si="35"/>
        <v>23.177</v>
      </c>
      <c r="CR69" s="8">
        <f t="shared" si="36"/>
        <v>5.5143160127253452</v>
      </c>
      <c r="CS69" s="8">
        <f t="shared" si="37"/>
        <v>127.80530222693532</v>
      </c>
      <c r="CV69" s="8">
        <v>27.3</v>
      </c>
      <c r="CW69" s="8">
        <v>4.5199999999999996</v>
      </c>
      <c r="CX69" s="8">
        <f t="shared" si="38"/>
        <v>25.907699999999998</v>
      </c>
      <c r="CY69" s="8">
        <f t="shared" si="39"/>
        <v>5.5121951219512191</v>
      </c>
      <c r="CZ69" s="8">
        <f t="shared" si="40"/>
        <v>142.8082975609756</v>
      </c>
      <c r="DD69" s="8">
        <v>27.3</v>
      </c>
      <c r="DE69" s="8">
        <v>4.5199999999999996</v>
      </c>
      <c r="DF69" s="8">
        <f t="shared" si="41"/>
        <v>26.153400000000001</v>
      </c>
      <c r="DG69" s="8">
        <f t="shared" si="42"/>
        <v>5.1363636363636367</v>
      </c>
      <c r="DH69" s="8">
        <f t="shared" si="43"/>
        <v>134.33337272727275</v>
      </c>
      <c r="DL69" s="8">
        <v>29</v>
      </c>
      <c r="DM69" s="8">
        <v>4.5199999999999996</v>
      </c>
      <c r="DN69" s="8">
        <f t="shared" si="44"/>
        <v>28.13</v>
      </c>
      <c r="DO69" s="8">
        <f t="shared" si="45"/>
        <v>5.113122171945701</v>
      </c>
      <c r="DP69" s="8">
        <f t="shared" si="46"/>
        <v>143.83212669683257</v>
      </c>
    </row>
    <row r="70" spans="1:120" s="8" customFormat="1" x14ac:dyDescent="0.25">
      <c r="A70" s="8">
        <v>24</v>
      </c>
      <c r="B70" s="8">
        <v>5.25</v>
      </c>
      <c r="C70" s="8">
        <f>A70*(1-($C$7 - 25)*(0.003))</f>
        <v>22.128</v>
      </c>
      <c r="D70" s="8">
        <f t="shared" si="0"/>
        <v>5.1470588235294112</v>
      </c>
      <c r="E70" s="8">
        <f t="shared" si="1"/>
        <v>113.89411764705881</v>
      </c>
      <c r="I70" s="8">
        <v>24</v>
      </c>
      <c r="J70" s="8">
        <v>5.24</v>
      </c>
      <c r="K70" s="8">
        <f t="shared" si="2"/>
        <v>22.128</v>
      </c>
      <c r="L70" s="8">
        <f t="shared" si="3"/>
        <v>5.24</v>
      </c>
      <c r="M70" s="8">
        <f t="shared" si="4"/>
        <v>115.95072</v>
      </c>
      <c r="Q70" s="8">
        <v>22.9</v>
      </c>
      <c r="R70" s="8">
        <v>5.23</v>
      </c>
      <c r="S70" s="8">
        <f t="shared" si="5"/>
        <v>21.113800000000001</v>
      </c>
      <c r="T70" s="8">
        <f t="shared" si="6"/>
        <v>5.1679841897233203</v>
      </c>
      <c r="U70" s="8">
        <f t="shared" si="7"/>
        <v>109.11578458498025</v>
      </c>
      <c r="X70" s="8">
        <v>22.7</v>
      </c>
      <c r="Y70" s="8">
        <v>5.25</v>
      </c>
      <c r="Z70" s="8">
        <f t="shared" si="8"/>
        <v>21.065599999999996</v>
      </c>
      <c r="AA70" s="8">
        <f t="shared" si="9"/>
        <v>5.1928783382789323</v>
      </c>
      <c r="AB70" s="8">
        <f t="shared" si="10"/>
        <v>109.39109792284866</v>
      </c>
      <c r="AF70" s="8">
        <v>24.5</v>
      </c>
      <c r="AG70" s="8">
        <v>5.22</v>
      </c>
      <c r="AH70" s="8">
        <f t="shared" si="11"/>
        <v>23.250499999999999</v>
      </c>
      <c r="AI70" s="8">
        <f t="shared" si="12"/>
        <v>5.22</v>
      </c>
      <c r="AJ70" s="8">
        <f t="shared" si="13"/>
        <v>121.36760999999998</v>
      </c>
      <c r="AN70" s="8">
        <v>25.1</v>
      </c>
      <c r="AO70" s="8">
        <v>5.22</v>
      </c>
      <c r="AP70" s="8">
        <f t="shared" si="14"/>
        <v>23.142200000000003</v>
      </c>
      <c r="AQ70" s="8">
        <f t="shared" si="15"/>
        <v>5.1428571428571423</v>
      </c>
      <c r="AR70" s="8">
        <f t="shared" si="16"/>
        <v>119.01702857142857</v>
      </c>
      <c r="AV70" s="8">
        <v>25.2</v>
      </c>
      <c r="AW70" s="8">
        <v>5.21</v>
      </c>
      <c r="AX70" s="8">
        <f t="shared" si="17"/>
        <v>23.234400000000001</v>
      </c>
      <c r="AY70" s="8">
        <f t="shared" si="18"/>
        <v>5.1078431372549016</v>
      </c>
      <c r="AZ70" s="8">
        <f t="shared" si="19"/>
        <v>118.67767058823529</v>
      </c>
      <c r="BD70" s="8">
        <v>10.7</v>
      </c>
      <c r="BE70" s="8">
        <v>5.24</v>
      </c>
      <c r="BF70" s="8">
        <f t="shared" si="20"/>
        <v>9.8974999999999991</v>
      </c>
      <c r="BG70" s="8">
        <f t="shared" si="21"/>
        <v>5.2087475149105371</v>
      </c>
      <c r="BH70" s="8">
        <f t="shared" si="22"/>
        <v>51.553578528827039</v>
      </c>
      <c r="BK70" s="8">
        <v>24.5</v>
      </c>
      <c r="BL70" s="8">
        <v>5.22</v>
      </c>
      <c r="BM70" s="8">
        <f t="shared" si="23"/>
        <v>22.956500000000002</v>
      </c>
      <c r="BN70" s="8">
        <f t="shared" si="24"/>
        <v>5.22</v>
      </c>
      <c r="BO70" s="8">
        <f t="shared" si="25"/>
        <v>119.83293</v>
      </c>
      <c r="BS70" s="8">
        <v>24.5</v>
      </c>
      <c r="BT70" s="8">
        <v>5.22</v>
      </c>
      <c r="BU70" s="8">
        <f t="shared" si="26"/>
        <v>23.029999999999998</v>
      </c>
      <c r="BV70" s="8">
        <f t="shared" si="27"/>
        <v>5.4149377593360999</v>
      </c>
      <c r="BW70" s="8">
        <f t="shared" si="28"/>
        <v>124.70601659751037</v>
      </c>
      <c r="CA70" s="8">
        <v>24.5</v>
      </c>
      <c r="CB70" s="8">
        <v>5.25</v>
      </c>
      <c r="CC70" s="8">
        <f t="shared" si="29"/>
        <v>23.323999999999998</v>
      </c>
      <c r="CD70" s="8">
        <f t="shared" si="30"/>
        <v>5.5851063829787231</v>
      </c>
      <c r="CE70" s="8">
        <f t="shared" si="31"/>
        <v>130.26702127659573</v>
      </c>
      <c r="CH70" s="8">
        <v>24.9</v>
      </c>
      <c r="CI70" s="8">
        <v>5.25</v>
      </c>
      <c r="CJ70" s="8">
        <f t="shared" si="32"/>
        <v>23.779499999999999</v>
      </c>
      <c r="CK70" s="8">
        <f t="shared" si="33"/>
        <v>5.46875</v>
      </c>
      <c r="CL70" s="8">
        <f t="shared" si="34"/>
        <v>130.04414062499998</v>
      </c>
      <c r="CO70" s="8">
        <v>24.2</v>
      </c>
      <c r="CP70" s="8">
        <v>5.23</v>
      </c>
      <c r="CQ70" s="8">
        <f t="shared" si="35"/>
        <v>22.893199999999997</v>
      </c>
      <c r="CR70" s="8">
        <f t="shared" si="36"/>
        <v>5.5461293743372222</v>
      </c>
      <c r="CS70" s="8">
        <f t="shared" si="37"/>
        <v>126.96864899257687</v>
      </c>
      <c r="CV70" s="8">
        <v>27</v>
      </c>
      <c r="CW70" s="8">
        <v>4.55</v>
      </c>
      <c r="CX70" s="8">
        <f t="shared" si="38"/>
        <v>25.622999999999998</v>
      </c>
      <c r="CY70" s="8">
        <f t="shared" si="39"/>
        <v>5.5487804878048781</v>
      </c>
      <c r="CZ70" s="8">
        <f t="shared" si="40"/>
        <v>142.17640243902437</v>
      </c>
      <c r="DD70" s="8">
        <v>27</v>
      </c>
      <c r="DE70" s="8">
        <v>4.55</v>
      </c>
      <c r="DF70" s="8">
        <f t="shared" si="41"/>
        <v>25.866</v>
      </c>
      <c r="DG70" s="8">
        <f t="shared" si="42"/>
        <v>5.1704545454545459</v>
      </c>
      <c r="DH70" s="8">
        <f t="shared" si="43"/>
        <v>133.73897727272728</v>
      </c>
      <c r="DL70" s="8">
        <v>28.8</v>
      </c>
      <c r="DM70" s="8">
        <v>4.5599999999999996</v>
      </c>
      <c r="DN70" s="8">
        <f t="shared" si="44"/>
        <v>27.936</v>
      </c>
      <c r="DO70" s="8">
        <f t="shared" si="45"/>
        <v>5.1583710407239813</v>
      </c>
      <c r="DP70" s="8">
        <f t="shared" si="46"/>
        <v>144.10425339366515</v>
      </c>
    </row>
    <row r="71" spans="1:120" s="8" customFormat="1" x14ac:dyDescent="0.25">
      <c r="A71" s="8">
        <v>23.9</v>
      </c>
      <c r="B71" s="8">
        <v>5.28</v>
      </c>
      <c r="C71" s="8">
        <f>A71*(1-($C$7 - 25)*(0.003))</f>
        <v>22.035799999999998</v>
      </c>
      <c r="D71" s="8">
        <f t="shared" si="0"/>
        <v>5.1764705882352944</v>
      </c>
      <c r="E71" s="8">
        <f t="shared" si="1"/>
        <v>114.06767058823529</v>
      </c>
      <c r="I71" s="8">
        <v>23.9</v>
      </c>
      <c r="J71" s="8">
        <v>5.29</v>
      </c>
      <c r="K71" s="8">
        <f t="shared" si="2"/>
        <v>22.035799999999998</v>
      </c>
      <c r="L71" s="8">
        <f t="shared" si="3"/>
        <v>5.29</v>
      </c>
      <c r="M71" s="8">
        <f t="shared" si="4"/>
        <v>116.56938199999999</v>
      </c>
      <c r="Q71" s="8">
        <v>22.7</v>
      </c>
      <c r="R71" s="8">
        <v>5.25</v>
      </c>
      <c r="S71" s="8">
        <f t="shared" si="5"/>
        <v>20.929400000000001</v>
      </c>
      <c r="T71" s="8">
        <f t="shared" si="6"/>
        <v>5.1877470355731221</v>
      </c>
      <c r="U71" s="8">
        <f t="shared" si="7"/>
        <v>108.57643280632411</v>
      </c>
      <c r="X71" s="8">
        <v>22.6</v>
      </c>
      <c r="Y71" s="8">
        <v>5.28</v>
      </c>
      <c r="Z71" s="8">
        <f t="shared" si="8"/>
        <v>20.972799999999999</v>
      </c>
      <c r="AA71" s="8">
        <f t="shared" si="9"/>
        <v>5.2225519287833828</v>
      </c>
      <c r="AB71" s="8">
        <f t="shared" si="10"/>
        <v>109.53153709198813</v>
      </c>
      <c r="AF71" s="8">
        <v>24.2</v>
      </c>
      <c r="AG71" s="8">
        <v>5.26</v>
      </c>
      <c r="AH71" s="8">
        <f t="shared" si="11"/>
        <v>22.965799999999998</v>
      </c>
      <c r="AI71" s="8">
        <f t="shared" si="12"/>
        <v>5.26</v>
      </c>
      <c r="AJ71" s="8">
        <f t="shared" si="13"/>
        <v>120.80010799999998</v>
      </c>
      <c r="AN71" s="8">
        <v>25</v>
      </c>
      <c r="AO71" s="8">
        <v>5.26</v>
      </c>
      <c r="AP71" s="8">
        <f t="shared" si="14"/>
        <v>23.05</v>
      </c>
      <c r="AQ71" s="8">
        <f t="shared" si="15"/>
        <v>5.1822660098522162</v>
      </c>
      <c r="AR71" s="8">
        <f t="shared" si="16"/>
        <v>119.45123152709358</v>
      </c>
      <c r="AV71" s="8">
        <v>25.1</v>
      </c>
      <c r="AW71" s="8">
        <v>5.25</v>
      </c>
      <c r="AX71" s="8">
        <f t="shared" si="17"/>
        <v>23.142200000000003</v>
      </c>
      <c r="AY71" s="8">
        <f t="shared" si="18"/>
        <v>5.1470588235294112</v>
      </c>
      <c r="AZ71" s="8">
        <f t="shared" si="19"/>
        <v>119.11426470588235</v>
      </c>
      <c r="BD71" s="8">
        <v>10.8</v>
      </c>
      <c r="BE71" s="8">
        <v>5.26</v>
      </c>
      <c r="BF71" s="8">
        <f t="shared" si="20"/>
        <v>9.990000000000002</v>
      </c>
      <c r="BG71" s="8">
        <f t="shared" si="21"/>
        <v>5.2286282306163026</v>
      </c>
      <c r="BH71" s="8">
        <f t="shared" si="22"/>
        <v>52.233996023856875</v>
      </c>
      <c r="BK71" s="8">
        <v>24.2</v>
      </c>
      <c r="BL71" s="8">
        <v>5.26</v>
      </c>
      <c r="BM71" s="8">
        <f t="shared" si="23"/>
        <v>22.6754</v>
      </c>
      <c r="BN71" s="8">
        <f t="shared" si="24"/>
        <v>5.26</v>
      </c>
      <c r="BO71" s="8">
        <f t="shared" si="25"/>
        <v>119.27260399999999</v>
      </c>
      <c r="BS71" s="8">
        <v>24.2</v>
      </c>
      <c r="BT71" s="8">
        <v>5.28</v>
      </c>
      <c r="BU71" s="8">
        <f t="shared" si="26"/>
        <v>22.747999999999998</v>
      </c>
      <c r="BV71" s="8">
        <f t="shared" si="27"/>
        <v>5.4771784232365155</v>
      </c>
      <c r="BW71" s="8">
        <f t="shared" si="28"/>
        <v>124.59485477178424</v>
      </c>
      <c r="CA71" s="8">
        <v>24.4</v>
      </c>
      <c r="CB71" s="8">
        <v>5.27</v>
      </c>
      <c r="CC71" s="8">
        <f t="shared" si="29"/>
        <v>23.228799999999996</v>
      </c>
      <c r="CD71" s="8">
        <f t="shared" si="30"/>
        <v>5.6063829787234036</v>
      </c>
      <c r="CE71" s="8">
        <f t="shared" si="31"/>
        <v>130.22954893617018</v>
      </c>
      <c r="CH71" s="8">
        <v>24.6</v>
      </c>
      <c r="CI71" s="8">
        <v>5.28</v>
      </c>
      <c r="CJ71" s="8">
        <f t="shared" si="32"/>
        <v>23.493000000000002</v>
      </c>
      <c r="CK71" s="8">
        <f t="shared" si="33"/>
        <v>5.5000000000000009</v>
      </c>
      <c r="CL71" s="8">
        <f t="shared" si="34"/>
        <v>129.21150000000003</v>
      </c>
      <c r="CO71" s="8">
        <v>24</v>
      </c>
      <c r="CP71" s="8">
        <v>5.26</v>
      </c>
      <c r="CQ71" s="8">
        <f t="shared" si="35"/>
        <v>22.704000000000001</v>
      </c>
      <c r="CR71" s="8">
        <f t="shared" si="36"/>
        <v>5.5779427359490983</v>
      </c>
      <c r="CS71" s="8">
        <f t="shared" si="37"/>
        <v>126.64161187698834</v>
      </c>
      <c r="CV71" s="8">
        <v>26.8</v>
      </c>
      <c r="CW71" s="8">
        <v>4.6100000000000003</v>
      </c>
      <c r="CX71" s="8">
        <f t="shared" si="38"/>
        <v>25.433199999999999</v>
      </c>
      <c r="CY71" s="8">
        <f t="shared" si="39"/>
        <v>5.6219512195121952</v>
      </c>
      <c r="CZ71" s="8">
        <f t="shared" si="40"/>
        <v>142.98420975609756</v>
      </c>
      <c r="DD71" s="8">
        <v>26.8</v>
      </c>
      <c r="DE71" s="8">
        <v>4.6100000000000003</v>
      </c>
      <c r="DF71" s="8">
        <f t="shared" si="41"/>
        <v>25.674399999999999</v>
      </c>
      <c r="DG71" s="8">
        <f t="shared" si="42"/>
        <v>5.2386363636363642</v>
      </c>
      <c r="DH71" s="8">
        <f t="shared" si="43"/>
        <v>134.49884545454546</v>
      </c>
      <c r="DL71" s="8">
        <v>28.7</v>
      </c>
      <c r="DM71" s="8">
        <v>4.6100000000000003</v>
      </c>
      <c r="DN71" s="8">
        <f t="shared" si="44"/>
        <v>27.838999999999999</v>
      </c>
      <c r="DO71" s="8">
        <f t="shared" si="45"/>
        <v>5.2149321266968327</v>
      </c>
      <c r="DP71" s="8">
        <f t="shared" si="46"/>
        <v>145.17849547511312</v>
      </c>
    </row>
    <row r="72" spans="1:120" s="8" customFormat="1" x14ac:dyDescent="0.25">
      <c r="A72" s="8">
        <v>23.6</v>
      </c>
      <c r="B72" s="8">
        <v>5.33</v>
      </c>
      <c r="C72" s="8">
        <f>A72*(1-($C$7 - 25)*(0.003))</f>
        <v>21.759200000000003</v>
      </c>
      <c r="D72" s="8">
        <f t="shared" si="0"/>
        <v>5.2254901960784315</v>
      </c>
      <c r="E72" s="8">
        <f t="shared" si="1"/>
        <v>113.70248627450982</v>
      </c>
      <c r="I72" s="8">
        <v>23.5</v>
      </c>
      <c r="J72" s="8">
        <v>5.35</v>
      </c>
      <c r="K72" s="8">
        <f t="shared" si="2"/>
        <v>21.667000000000002</v>
      </c>
      <c r="L72" s="8">
        <f t="shared" si="3"/>
        <v>5.35</v>
      </c>
      <c r="M72" s="8">
        <f t="shared" si="4"/>
        <v>115.91845000000001</v>
      </c>
      <c r="Q72" s="8">
        <v>22.6</v>
      </c>
      <c r="R72" s="8">
        <v>5.31</v>
      </c>
      <c r="S72" s="8">
        <f t="shared" si="5"/>
        <v>20.837200000000003</v>
      </c>
      <c r="T72" s="8">
        <f t="shared" si="6"/>
        <v>5.2470355731225293</v>
      </c>
      <c r="U72" s="8">
        <f t="shared" si="7"/>
        <v>109.33352964426878</v>
      </c>
      <c r="X72" s="8">
        <v>22.3</v>
      </c>
      <c r="Y72" s="8">
        <v>5.33</v>
      </c>
      <c r="Z72" s="8">
        <f t="shared" si="8"/>
        <v>20.694399999999998</v>
      </c>
      <c r="AA72" s="8">
        <f t="shared" si="9"/>
        <v>5.2720079129574682</v>
      </c>
      <c r="AB72" s="8">
        <f t="shared" si="10"/>
        <v>109.10104055390703</v>
      </c>
      <c r="AF72" s="8">
        <v>24</v>
      </c>
      <c r="AG72" s="8">
        <v>5.32</v>
      </c>
      <c r="AH72" s="8">
        <f t="shared" si="11"/>
        <v>22.776</v>
      </c>
      <c r="AI72" s="8">
        <f t="shared" si="12"/>
        <v>5.32</v>
      </c>
      <c r="AJ72" s="8">
        <f t="shared" si="13"/>
        <v>121.16832000000001</v>
      </c>
      <c r="AN72" s="8">
        <v>24.8</v>
      </c>
      <c r="AO72" s="8">
        <v>5.31</v>
      </c>
      <c r="AP72" s="8">
        <f t="shared" si="14"/>
        <v>22.865600000000001</v>
      </c>
      <c r="AQ72" s="8">
        <f t="shared" si="15"/>
        <v>5.2315270935960587</v>
      </c>
      <c r="AR72" s="8">
        <f t="shared" si="16"/>
        <v>119.62200591133005</v>
      </c>
      <c r="AV72" s="8">
        <v>24.9</v>
      </c>
      <c r="AW72" s="8">
        <v>5.3</v>
      </c>
      <c r="AX72" s="8">
        <f t="shared" si="17"/>
        <v>22.957799999999999</v>
      </c>
      <c r="AY72" s="8">
        <f t="shared" si="18"/>
        <v>5.1960784313725483</v>
      </c>
      <c r="AZ72" s="8">
        <f t="shared" si="19"/>
        <v>119.29052941176468</v>
      </c>
      <c r="BD72" s="8">
        <v>9.1</v>
      </c>
      <c r="BE72" s="8">
        <v>5.31</v>
      </c>
      <c r="BF72" s="8">
        <f t="shared" si="20"/>
        <v>8.4175000000000004</v>
      </c>
      <c r="BG72" s="8">
        <f t="shared" si="21"/>
        <v>5.2783300198807153</v>
      </c>
      <c r="BH72" s="8">
        <f t="shared" si="22"/>
        <v>44.430342942345924</v>
      </c>
      <c r="BK72" s="8">
        <v>24</v>
      </c>
      <c r="BL72" s="8">
        <v>5.32</v>
      </c>
      <c r="BM72" s="8">
        <f t="shared" si="23"/>
        <v>22.488</v>
      </c>
      <c r="BN72" s="8">
        <f t="shared" si="24"/>
        <v>5.32</v>
      </c>
      <c r="BO72" s="8">
        <f t="shared" si="25"/>
        <v>119.63616</v>
      </c>
      <c r="BS72" s="8">
        <v>24</v>
      </c>
      <c r="BT72" s="8">
        <v>5.31</v>
      </c>
      <c r="BU72" s="8">
        <f t="shared" si="26"/>
        <v>22.56</v>
      </c>
      <c r="BV72" s="8">
        <f t="shared" si="27"/>
        <v>5.508298755186722</v>
      </c>
      <c r="BW72" s="8">
        <f t="shared" si="28"/>
        <v>124.26721991701244</v>
      </c>
      <c r="CA72" s="8">
        <v>24.1</v>
      </c>
      <c r="CB72" s="8">
        <v>5.32</v>
      </c>
      <c r="CC72" s="8">
        <f t="shared" si="29"/>
        <v>22.943200000000001</v>
      </c>
      <c r="CD72" s="8">
        <f t="shared" si="30"/>
        <v>5.6595744680851068</v>
      </c>
      <c r="CE72" s="8">
        <f t="shared" si="31"/>
        <v>129.84874893617024</v>
      </c>
      <c r="CH72" s="8">
        <v>24.5</v>
      </c>
      <c r="CI72" s="8">
        <v>5.33</v>
      </c>
      <c r="CJ72" s="8">
        <f t="shared" si="32"/>
        <v>23.397499999999997</v>
      </c>
      <c r="CK72" s="8">
        <f t="shared" si="33"/>
        <v>5.5520833333333339</v>
      </c>
      <c r="CL72" s="8">
        <f t="shared" si="34"/>
        <v>129.90486979166667</v>
      </c>
      <c r="CO72" s="8">
        <v>23.7</v>
      </c>
      <c r="CP72" s="8">
        <v>5.33</v>
      </c>
      <c r="CQ72" s="8">
        <f t="shared" si="35"/>
        <v>22.420199999999998</v>
      </c>
      <c r="CR72" s="8">
        <f t="shared" si="36"/>
        <v>5.6521739130434785</v>
      </c>
      <c r="CS72" s="8">
        <f t="shared" si="37"/>
        <v>126.72286956521738</v>
      </c>
      <c r="CV72" s="8">
        <v>26.5</v>
      </c>
      <c r="CW72" s="8">
        <v>4.6500000000000004</v>
      </c>
      <c r="CX72" s="8">
        <f t="shared" si="38"/>
        <v>25.148499999999999</v>
      </c>
      <c r="CY72" s="8">
        <f t="shared" si="39"/>
        <v>5.6707317073170733</v>
      </c>
      <c r="CZ72" s="8">
        <f t="shared" si="40"/>
        <v>142.6103963414634</v>
      </c>
      <c r="DD72" s="8">
        <v>26.5</v>
      </c>
      <c r="DE72" s="8">
        <v>4.6500000000000004</v>
      </c>
      <c r="DF72" s="8">
        <f t="shared" si="41"/>
        <v>25.387</v>
      </c>
      <c r="DG72" s="8">
        <f t="shared" si="42"/>
        <v>5.2840909090909101</v>
      </c>
      <c r="DH72" s="8">
        <f t="shared" si="43"/>
        <v>134.14721590909093</v>
      </c>
      <c r="DL72" s="8">
        <v>28.4</v>
      </c>
      <c r="DM72" s="8">
        <v>4.6399999999999997</v>
      </c>
      <c r="DN72" s="8">
        <f t="shared" si="44"/>
        <v>27.547999999999998</v>
      </c>
      <c r="DO72" s="8">
        <f t="shared" si="45"/>
        <v>5.2488687782805421</v>
      </c>
      <c r="DP72" s="8">
        <f t="shared" si="46"/>
        <v>144.59583710407236</v>
      </c>
    </row>
    <row r="73" spans="1:120" s="8" customFormat="1" x14ac:dyDescent="0.25">
      <c r="A73" s="8">
        <v>23.3</v>
      </c>
      <c r="B73" s="8">
        <v>5.38</v>
      </c>
      <c r="C73" s="8">
        <f>A73*(1-($C$7 - 25)*(0.003))</f>
        <v>21.482600000000001</v>
      </c>
      <c r="D73" s="8">
        <f t="shared" si="0"/>
        <v>5.2745098039215685</v>
      </c>
      <c r="E73" s="8">
        <f t="shared" si="1"/>
        <v>113.3101843137255</v>
      </c>
      <c r="I73" s="8">
        <v>23.3</v>
      </c>
      <c r="J73" s="8">
        <v>5.39</v>
      </c>
      <c r="K73" s="8">
        <f t="shared" si="2"/>
        <v>21.482600000000001</v>
      </c>
      <c r="L73" s="8">
        <f t="shared" si="3"/>
        <v>5.39</v>
      </c>
      <c r="M73" s="8">
        <f t="shared" si="4"/>
        <v>115.791214</v>
      </c>
      <c r="Q73" s="8">
        <v>22.3</v>
      </c>
      <c r="R73" s="8">
        <v>5.36</v>
      </c>
      <c r="S73" s="8">
        <f t="shared" si="5"/>
        <v>20.560600000000001</v>
      </c>
      <c r="T73" s="8">
        <f t="shared" si="6"/>
        <v>5.2964426877470361</v>
      </c>
      <c r="U73" s="8">
        <f t="shared" si="7"/>
        <v>108.89803952569171</v>
      </c>
      <c r="X73" s="8">
        <v>22.1</v>
      </c>
      <c r="Y73" s="8">
        <v>5.39</v>
      </c>
      <c r="Z73" s="8">
        <f t="shared" si="8"/>
        <v>20.508800000000001</v>
      </c>
      <c r="AA73" s="8">
        <f t="shared" si="9"/>
        <v>5.3313550939663701</v>
      </c>
      <c r="AB73" s="8">
        <f t="shared" si="10"/>
        <v>109.33969535113749</v>
      </c>
      <c r="AF73" s="8">
        <v>23.9</v>
      </c>
      <c r="AG73" s="8">
        <v>5.37</v>
      </c>
      <c r="AH73" s="8">
        <f t="shared" si="11"/>
        <v>22.681099999999997</v>
      </c>
      <c r="AI73" s="8">
        <f t="shared" si="12"/>
        <v>5.37</v>
      </c>
      <c r="AJ73" s="8">
        <f t="shared" si="13"/>
        <v>121.79750699999998</v>
      </c>
      <c r="AN73" s="8">
        <v>24.5</v>
      </c>
      <c r="AO73" s="8">
        <v>5.38</v>
      </c>
      <c r="AP73" s="8">
        <f t="shared" si="14"/>
        <v>22.589000000000002</v>
      </c>
      <c r="AQ73" s="8">
        <f t="shared" si="15"/>
        <v>5.3004926108374386</v>
      </c>
      <c r="AR73" s="8">
        <f t="shared" si="16"/>
        <v>119.73282758620691</v>
      </c>
      <c r="AV73" s="8">
        <v>24.7</v>
      </c>
      <c r="AW73" s="8">
        <v>5.35</v>
      </c>
      <c r="AX73" s="8">
        <f t="shared" si="17"/>
        <v>22.773399999999999</v>
      </c>
      <c r="AY73" s="8">
        <f t="shared" si="18"/>
        <v>5.2450980392156854</v>
      </c>
      <c r="AZ73" s="8">
        <f t="shared" si="19"/>
        <v>119.44871568627448</v>
      </c>
      <c r="BD73" s="8">
        <v>7.5</v>
      </c>
      <c r="BE73" s="8">
        <v>5.38</v>
      </c>
      <c r="BF73" s="8">
        <f t="shared" si="20"/>
        <v>6.9375</v>
      </c>
      <c r="BG73" s="8">
        <f t="shared" si="21"/>
        <v>5.3479125248508943</v>
      </c>
      <c r="BH73" s="8">
        <f t="shared" si="22"/>
        <v>37.101143141153081</v>
      </c>
      <c r="BK73" s="8">
        <v>23.9</v>
      </c>
      <c r="BL73" s="8">
        <v>5.37</v>
      </c>
      <c r="BM73" s="8">
        <f t="shared" si="23"/>
        <v>22.394300000000001</v>
      </c>
      <c r="BN73" s="8">
        <f t="shared" si="24"/>
        <v>5.37</v>
      </c>
      <c r="BO73" s="8">
        <f t="shared" si="25"/>
        <v>120.25739100000001</v>
      </c>
      <c r="BS73" s="8">
        <v>23.7</v>
      </c>
      <c r="BT73" s="8">
        <v>5.36</v>
      </c>
      <c r="BU73" s="8">
        <f t="shared" si="26"/>
        <v>22.277999999999999</v>
      </c>
      <c r="BV73" s="8">
        <f t="shared" si="27"/>
        <v>5.5601659751037351</v>
      </c>
      <c r="BW73" s="8">
        <f t="shared" si="28"/>
        <v>123.86937759336101</v>
      </c>
      <c r="CA73" s="8">
        <v>23.7</v>
      </c>
      <c r="CB73" s="8">
        <v>5.38</v>
      </c>
      <c r="CC73" s="8">
        <f t="shared" si="29"/>
        <v>22.562399999999997</v>
      </c>
      <c r="CD73" s="8">
        <f t="shared" si="30"/>
        <v>5.7234042553191484</v>
      </c>
      <c r="CE73" s="8">
        <f t="shared" si="31"/>
        <v>129.13373617021273</v>
      </c>
      <c r="CH73" s="8">
        <v>24</v>
      </c>
      <c r="CI73" s="8">
        <v>5.37</v>
      </c>
      <c r="CJ73" s="8">
        <f t="shared" si="32"/>
        <v>22.919999999999998</v>
      </c>
      <c r="CK73" s="8">
        <f t="shared" si="33"/>
        <v>5.5937500000000009</v>
      </c>
      <c r="CL73" s="8">
        <f t="shared" si="34"/>
        <v>128.20875000000001</v>
      </c>
      <c r="CO73" s="8">
        <v>23.4</v>
      </c>
      <c r="CP73" s="8">
        <v>5.36</v>
      </c>
      <c r="CQ73" s="8">
        <f t="shared" si="35"/>
        <v>22.136399999999998</v>
      </c>
      <c r="CR73" s="8">
        <f t="shared" si="36"/>
        <v>5.6839872746553555</v>
      </c>
      <c r="CS73" s="8">
        <f t="shared" si="37"/>
        <v>125.82301590668079</v>
      </c>
      <c r="CV73" s="8">
        <v>26.4</v>
      </c>
      <c r="CW73" s="8">
        <v>4.6900000000000004</v>
      </c>
      <c r="CX73" s="8">
        <f t="shared" si="38"/>
        <v>25.053599999999996</v>
      </c>
      <c r="CY73" s="8">
        <f t="shared" si="39"/>
        <v>5.7195121951219514</v>
      </c>
      <c r="CZ73" s="8">
        <f t="shared" si="40"/>
        <v>143.29437073170729</v>
      </c>
      <c r="DD73" s="8">
        <v>26.4</v>
      </c>
      <c r="DE73" s="8">
        <v>4.6900000000000004</v>
      </c>
      <c r="DF73" s="8">
        <f t="shared" si="41"/>
        <v>25.291199999999996</v>
      </c>
      <c r="DG73" s="8">
        <f t="shared" si="42"/>
        <v>5.329545454545455</v>
      </c>
      <c r="DH73" s="8">
        <f t="shared" si="43"/>
        <v>134.79059999999998</v>
      </c>
      <c r="DL73" s="8">
        <v>28.1</v>
      </c>
      <c r="DM73" s="8">
        <v>4.6900000000000004</v>
      </c>
      <c r="DN73" s="8">
        <f t="shared" si="44"/>
        <v>27.257000000000001</v>
      </c>
      <c r="DO73" s="8">
        <f t="shared" si="45"/>
        <v>5.3054298642533944</v>
      </c>
      <c r="DP73" s="8">
        <f t="shared" si="46"/>
        <v>144.61010180995478</v>
      </c>
    </row>
    <row r="74" spans="1:120" s="8" customFormat="1" x14ac:dyDescent="0.25">
      <c r="A74" s="8">
        <v>23.1</v>
      </c>
      <c r="B74" s="8">
        <v>5.41</v>
      </c>
      <c r="C74" s="8">
        <f>A74*(1-($C$7 - 25)*(0.003))</f>
        <v>21.298200000000001</v>
      </c>
      <c r="D74" s="8">
        <f t="shared" si="0"/>
        <v>5.3039215686274508</v>
      </c>
      <c r="E74" s="8">
        <f t="shared" si="1"/>
        <v>112.96398235294117</v>
      </c>
      <c r="I74" s="8">
        <v>23.1</v>
      </c>
      <c r="J74" s="8">
        <v>5.43</v>
      </c>
      <c r="K74" s="8">
        <f t="shared" si="2"/>
        <v>21.298200000000001</v>
      </c>
      <c r="L74" s="8">
        <f t="shared" si="3"/>
        <v>5.43</v>
      </c>
      <c r="M74" s="8">
        <f t="shared" si="4"/>
        <v>115.649226</v>
      </c>
      <c r="Q74" s="8">
        <v>22.1</v>
      </c>
      <c r="R74" s="8">
        <v>5.41</v>
      </c>
      <c r="S74" s="8">
        <f t="shared" si="5"/>
        <v>20.376200000000001</v>
      </c>
      <c r="T74" s="8">
        <f t="shared" si="6"/>
        <v>5.3458498023715411</v>
      </c>
      <c r="U74" s="8">
        <f t="shared" si="7"/>
        <v>108.928104743083</v>
      </c>
      <c r="X74" s="8">
        <v>21.8</v>
      </c>
      <c r="Y74" s="8">
        <v>5.43</v>
      </c>
      <c r="Z74" s="8">
        <f t="shared" si="8"/>
        <v>20.230399999999999</v>
      </c>
      <c r="AA74" s="8">
        <f t="shared" si="9"/>
        <v>5.370919881305638</v>
      </c>
      <c r="AB74" s="8">
        <f t="shared" si="10"/>
        <v>108.65585756676558</v>
      </c>
      <c r="AF74" s="8">
        <v>23.6</v>
      </c>
      <c r="AG74" s="8">
        <v>5.4</v>
      </c>
      <c r="AH74" s="8">
        <f t="shared" si="11"/>
        <v>22.3964</v>
      </c>
      <c r="AI74" s="8">
        <f t="shared" si="12"/>
        <v>5.4</v>
      </c>
      <c r="AJ74" s="8">
        <f t="shared" si="13"/>
        <v>120.94056</v>
      </c>
      <c r="AN74" s="8">
        <v>24.3</v>
      </c>
      <c r="AO74" s="8">
        <v>5.39</v>
      </c>
      <c r="AP74" s="8">
        <f t="shared" si="14"/>
        <v>22.404600000000002</v>
      </c>
      <c r="AQ74" s="8">
        <f t="shared" si="15"/>
        <v>5.3103448275862064</v>
      </c>
      <c r="AR74" s="8">
        <f t="shared" si="16"/>
        <v>118.97615172413794</v>
      </c>
      <c r="AV74" s="8">
        <v>24.5</v>
      </c>
      <c r="AW74" s="8">
        <v>5.4</v>
      </c>
      <c r="AX74" s="8">
        <f t="shared" si="17"/>
        <v>22.589000000000002</v>
      </c>
      <c r="AY74" s="8">
        <f t="shared" si="18"/>
        <v>5.2941176470588234</v>
      </c>
      <c r="AZ74" s="8">
        <f t="shared" si="19"/>
        <v>119.58882352941177</v>
      </c>
      <c r="BD74" s="8">
        <v>6.9</v>
      </c>
      <c r="BE74" s="8">
        <v>5.4</v>
      </c>
      <c r="BF74" s="8">
        <f t="shared" si="20"/>
        <v>6.3825000000000003</v>
      </c>
      <c r="BG74" s="8">
        <f t="shared" si="21"/>
        <v>5.3677932405566606</v>
      </c>
      <c r="BH74" s="8">
        <f t="shared" si="22"/>
        <v>34.259940357852891</v>
      </c>
      <c r="BK74" s="8">
        <v>23.6</v>
      </c>
      <c r="BL74" s="8">
        <v>5.4</v>
      </c>
      <c r="BM74" s="8">
        <f t="shared" si="23"/>
        <v>22.113200000000003</v>
      </c>
      <c r="BN74" s="8">
        <f t="shared" si="24"/>
        <v>5.4</v>
      </c>
      <c r="BO74" s="8">
        <f t="shared" si="25"/>
        <v>119.41128000000002</v>
      </c>
      <c r="BS74" s="8">
        <v>23.4</v>
      </c>
      <c r="BT74" s="8">
        <v>5.4</v>
      </c>
      <c r="BU74" s="8">
        <f t="shared" si="26"/>
        <v>21.995999999999999</v>
      </c>
      <c r="BV74" s="8">
        <f t="shared" si="27"/>
        <v>5.6016597510373449</v>
      </c>
      <c r="BW74" s="8">
        <f t="shared" si="28"/>
        <v>123.21410788381743</v>
      </c>
      <c r="CA74" s="8">
        <v>23.6</v>
      </c>
      <c r="CB74" s="8">
        <v>5.4</v>
      </c>
      <c r="CC74" s="8">
        <f t="shared" si="29"/>
        <v>22.467200000000002</v>
      </c>
      <c r="CD74" s="8">
        <f t="shared" si="30"/>
        <v>5.7446808510638299</v>
      </c>
      <c r="CE74" s="8">
        <f t="shared" si="31"/>
        <v>129.06689361702129</v>
      </c>
      <c r="CH74" s="8">
        <v>23.7</v>
      </c>
      <c r="CI74" s="8">
        <v>5.41</v>
      </c>
      <c r="CJ74" s="8">
        <f t="shared" si="32"/>
        <v>22.633499999999998</v>
      </c>
      <c r="CK74" s="8">
        <f t="shared" si="33"/>
        <v>5.635416666666667</v>
      </c>
      <c r="CL74" s="8">
        <f t="shared" si="34"/>
        <v>127.54920312499999</v>
      </c>
      <c r="CO74" s="8">
        <v>23.1</v>
      </c>
      <c r="CP74" s="8">
        <v>5.41</v>
      </c>
      <c r="CQ74" s="8">
        <f t="shared" si="35"/>
        <v>21.852599999999999</v>
      </c>
      <c r="CR74" s="8">
        <f t="shared" si="36"/>
        <v>5.7370095440084841</v>
      </c>
      <c r="CS74" s="8">
        <f t="shared" si="37"/>
        <v>125.3685747613998</v>
      </c>
      <c r="CV74" s="8">
        <v>26.2</v>
      </c>
      <c r="CW74" s="8">
        <v>4.7300000000000004</v>
      </c>
      <c r="CX74" s="8">
        <f t="shared" si="38"/>
        <v>24.863799999999998</v>
      </c>
      <c r="CY74" s="8">
        <f t="shared" si="39"/>
        <v>5.7682926829268295</v>
      </c>
      <c r="CZ74" s="8">
        <f t="shared" si="40"/>
        <v>143.42167560975608</v>
      </c>
      <c r="DD74" s="8">
        <v>26.2</v>
      </c>
      <c r="DE74" s="8">
        <v>4.7300000000000004</v>
      </c>
      <c r="DF74" s="8">
        <f t="shared" si="41"/>
        <v>25.099599999999999</v>
      </c>
      <c r="DG74" s="8">
        <f t="shared" si="42"/>
        <v>5.3750000000000009</v>
      </c>
      <c r="DH74" s="8">
        <f t="shared" si="43"/>
        <v>134.91035000000002</v>
      </c>
      <c r="DL74" s="8">
        <v>28</v>
      </c>
      <c r="DM74" s="8">
        <v>4.7300000000000004</v>
      </c>
      <c r="DN74" s="8">
        <f t="shared" si="44"/>
        <v>27.16</v>
      </c>
      <c r="DO74" s="8">
        <f t="shared" si="45"/>
        <v>5.3506787330316747</v>
      </c>
      <c r="DP74" s="8">
        <f t="shared" si="46"/>
        <v>145.32443438914029</v>
      </c>
    </row>
    <row r="75" spans="1:120" s="8" customFormat="1" x14ac:dyDescent="0.25">
      <c r="A75" s="8">
        <v>22.9</v>
      </c>
      <c r="B75" s="8">
        <v>5.47</v>
      </c>
      <c r="C75" s="8">
        <f>A75*(1-($C$7 - 25)*(0.003))</f>
        <v>21.113800000000001</v>
      </c>
      <c r="D75" s="8">
        <f t="shared" si="0"/>
        <v>5.3627450980392153</v>
      </c>
      <c r="E75" s="8">
        <f t="shared" si="1"/>
        <v>113.22792745098039</v>
      </c>
      <c r="I75" s="8">
        <v>22.8</v>
      </c>
      <c r="J75" s="8">
        <v>5.48</v>
      </c>
      <c r="K75" s="8">
        <f t="shared" si="2"/>
        <v>21.021600000000003</v>
      </c>
      <c r="L75" s="8">
        <f t="shared" si="3"/>
        <v>5.48</v>
      </c>
      <c r="M75" s="8">
        <f t="shared" si="4"/>
        <v>115.19836800000003</v>
      </c>
      <c r="Q75" s="8">
        <v>21.8</v>
      </c>
      <c r="R75" s="8">
        <v>5.46</v>
      </c>
      <c r="S75" s="8">
        <f t="shared" si="5"/>
        <v>20.099600000000002</v>
      </c>
      <c r="T75" s="8">
        <f t="shared" si="6"/>
        <v>5.3952569169960469</v>
      </c>
      <c r="U75" s="8">
        <f t="shared" si="7"/>
        <v>108.44250592885376</v>
      </c>
      <c r="X75" s="8">
        <v>21.5</v>
      </c>
      <c r="Y75" s="8">
        <v>5.46</v>
      </c>
      <c r="Z75" s="8">
        <f t="shared" si="8"/>
        <v>19.951999999999998</v>
      </c>
      <c r="AA75" s="8">
        <f t="shared" si="9"/>
        <v>5.4005934718100894</v>
      </c>
      <c r="AB75" s="8">
        <f t="shared" si="10"/>
        <v>107.75264094955489</v>
      </c>
      <c r="AF75" s="8">
        <v>23.2</v>
      </c>
      <c r="AG75" s="8">
        <v>5.47</v>
      </c>
      <c r="AH75" s="8">
        <f t="shared" si="11"/>
        <v>22.0168</v>
      </c>
      <c r="AI75" s="8">
        <f t="shared" si="12"/>
        <v>5.47</v>
      </c>
      <c r="AJ75" s="8">
        <f t="shared" si="13"/>
        <v>120.43189599999999</v>
      </c>
      <c r="AN75" s="8">
        <v>24</v>
      </c>
      <c r="AO75" s="8">
        <v>5.48</v>
      </c>
      <c r="AP75" s="8">
        <f t="shared" si="14"/>
        <v>22.128</v>
      </c>
      <c r="AQ75" s="8">
        <f t="shared" si="15"/>
        <v>5.3990147783251237</v>
      </c>
      <c r="AR75" s="8">
        <f t="shared" si="16"/>
        <v>119.46939901477833</v>
      </c>
      <c r="AV75" s="8">
        <v>24.3</v>
      </c>
      <c r="AW75" s="8">
        <v>5.46</v>
      </c>
      <c r="AX75" s="8">
        <f t="shared" si="17"/>
        <v>22.404600000000002</v>
      </c>
      <c r="AY75" s="8">
        <f t="shared" si="18"/>
        <v>5.3529411764705879</v>
      </c>
      <c r="AZ75" s="8">
        <f t="shared" si="19"/>
        <v>119.93050588235295</v>
      </c>
      <c r="BD75" s="8">
        <v>5.9</v>
      </c>
      <c r="BE75" s="8">
        <v>5.46</v>
      </c>
      <c r="BF75" s="8">
        <f t="shared" si="20"/>
        <v>5.4575000000000005</v>
      </c>
      <c r="BG75" s="8">
        <f t="shared" si="21"/>
        <v>5.4274353876739561</v>
      </c>
      <c r="BH75" s="8">
        <f t="shared" si="22"/>
        <v>29.620228628230617</v>
      </c>
      <c r="BK75" s="8">
        <v>23.2</v>
      </c>
      <c r="BL75" s="8">
        <v>5.47</v>
      </c>
      <c r="BM75" s="8">
        <f t="shared" si="23"/>
        <v>21.738400000000002</v>
      </c>
      <c r="BN75" s="8">
        <f t="shared" si="24"/>
        <v>5.47</v>
      </c>
      <c r="BO75" s="8">
        <f t="shared" si="25"/>
        <v>118.90904800000001</v>
      </c>
      <c r="BS75" s="8">
        <v>23.1</v>
      </c>
      <c r="BT75" s="8">
        <v>5.46</v>
      </c>
      <c r="BU75" s="8">
        <f t="shared" si="26"/>
        <v>21.713999999999999</v>
      </c>
      <c r="BV75" s="8">
        <f t="shared" si="27"/>
        <v>5.6639004149377596</v>
      </c>
      <c r="BW75" s="8">
        <f t="shared" si="28"/>
        <v>122.98593360995851</v>
      </c>
      <c r="CA75" s="8">
        <v>23.2</v>
      </c>
      <c r="CB75" s="8">
        <v>5.47</v>
      </c>
      <c r="CC75" s="8">
        <f t="shared" si="29"/>
        <v>22.086399999999998</v>
      </c>
      <c r="CD75" s="8">
        <f t="shared" si="30"/>
        <v>5.8191489361702127</v>
      </c>
      <c r="CE75" s="8">
        <f t="shared" si="31"/>
        <v>128.52405106382977</v>
      </c>
      <c r="CH75" s="8">
        <v>23.4</v>
      </c>
      <c r="CI75" s="8">
        <v>5.48</v>
      </c>
      <c r="CJ75" s="8">
        <f t="shared" si="32"/>
        <v>22.346999999999998</v>
      </c>
      <c r="CK75" s="8">
        <f t="shared" si="33"/>
        <v>5.7083333333333339</v>
      </c>
      <c r="CL75" s="8">
        <f t="shared" si="34"/>
        <v>127.564125</v>
      </c>
      <c r="CO75" s="8">
        <v>22.9</v>
      </c>
      <c r="CP75" s="8">
        <v>5.46</v>
      </c>
      <c r="CQ75" s="8">
        <f t="shared" si="35"/>
        <v>21.663399999999999</v>
      </c>
      <c r="CR75" s="8">
        <f t="shared" si="36"/>
        <v>5.7900318133616118</v>
      </c>
      <c r="CS75" s="8">
        <f t="shared" si="37"/>
        <v>125.43177518557793</v>
      </c>
      <c r="CV75" s="8">
        <v>25.9</v>
      </c>
      <c r="CW75" s="8">
        <v>4.7699999999999996</v>
      </c>
      <c r="CX75" s="8">
        <f t="shared" si="38"/>
        <v>24.579099999999997</v>
      </c>
      <c r="CY75" s="8">
        <f t="shared" si="39"/>
        <v>5.8170731707317067</v>
      </c>
      <c r="CZ75" s="8">
        <f t="shared" si="40"/>
        <v>142.97842317073167</v>
      </c>
      <c r="DD75" s="8">
        <v>25.9</v>
      </c>
      <c r="DE75" s="8">
        <v>4.7699999999999996</v>
      </c>
      <c r="DF75" s="8">
        <f t="shared" si="41"/>
        <v>24.812199999999997</v>
      </c>
      <c r="DG75" s="8">
        <f t="shared" si="42"/>
        <v>5.4204545454545459</v>
      </c>
      <c r="DH75" s="8">
        <f t="shared" si="43"/>
        <v>134.49340227272728</v>
      </c>
      <c r="DL75" s="8">
        <v>27.8</v>
      </c>
      <c r="DM75" s="8">
        <v>4.75</v>
      </c>
      <c r="DN75" s="8">
        <f t="shared" si="44"/>
        <v>26.966000000000001</v>
      </c>
      <c r="DO75" s="8">
        <f t="shared" si="45"/>
        <v>5.373303167420814</v>
      </c>
      <c r="DP75" s="8">
        <f t="shared" si="46"/>
        <v>144.89649321266967</v>
      </c>
    </row>
    <row r="76" spans="1:120" s="8" customFormat="1" x14ac:dyDescent="0.25">
      <c r="A76" s="8">
        <v>22.6</v>
      </c>
      <c r="B76" s="8">
        <v>5.54</v>
      </c>
      <c r="C76" s="8">
        <f>A76*(1-($C$7 - 25)*(0.003))</f>
        <v>20.837200000000003</v>
      </c>
      <c r="D76" s="8">
        <f t="shared" si="0"/>
        <v>5.4313725490196081</v>
      </c>
      <c r="E76" s="8">
        <f t="shared" si="1"/>
        <v>113.17459607843139</v>
      </c>
      <c r="I76" s="8">
        <v>22.4</v>
      </c>
      <c r="J76" s="8">
        <v>5.53</v>
      </c>
      <c r="K76" s="8">
        <f t="shared" si="2"/>
        <v>20.652799999999999</v>
      </c>
      <c r="L76" s="8">
        <f t="shared" si="3"/>
        <v>5.53</v>
      </c>
      <c r="M76" s="8">
        <f t="shared" si="4"/>
        <v>114.20998400000001</v>
      </c>
      <c r="Q76" s="8">
        <v>21.5</v>
      </c>
      <c r="R76" s="8">
        <v>5.52</v>
      </c>
      <c r="S76" s="8">
        <f t="shared" si="5"/>
        <v>19.823</v>
      </c>
      <c r="T76" s="8">
        <f t="shared" si="6"/>
        <v>5.4545454545454541</v>
      </c>
      <c r="U76" s="8">
        <f t="shared" si="7"/>
        <v>108.12545454545455</v>
      </c>
      <c r="X76" s="8">
        <v>21.2</v>
      </c>
      <c r="Y76" s="8">
        <v>5.54</v>
      </c>
      <c r="Z76" s="8">
        <f t="shared" si="8"/>
        <v>19.673599999999997</v>
      </c>
      <c r="AA76" s="8">
        <f t="shared" si="9"/>
        <v>5.4797230464886253</v>
      </c>
      <c r="AB76" s="8">
        <f t="shared" si="10"/>
        <v>107.8058793273986</v>
      </c>
      <c r="AF76" s="8">
        <v>23.1</v>
      </c>
      <c r="AG76" s="8">
        <v>5.52</v>
      </c>
      <c r="AH76" s="8">
        <f t="shared" si="11"/>
        <v>21.921900000000001</v>
      </c>
      <c r="AI76" s="8">
        <f t="shared" si="12"/>
        <v>5.52</v>
      </c>
      <c r="AJ76" s="8">
        <f t="shared" si="13"/>
        <v>121.008888</v>
      </c>
      <c r="AN76" s="8">
        <v>23.7</v>
      </c>
      <c r="AO76" s="8">
        <v>5.51</v>
      </c>
      <c r="AP76" s="8">
        <f t="shared" si="14"/>
        <v>21.851400000000002</v>
      </c>
      <c r="AQ76" s="8">
        <f t="shared" si="15"/>
        <v>5.4285714285714288</v>
      </c>
      <c r="AR76" s="8">
        <f t="shared" si="16"/>
        <v>118.62188571428572</v>
      </c>
      <c r="AV76" s="8">
        <v>24</v>
      </c>
      <c r="AW76" s="8">
        <v>5.5</v>
      </c>
      <c r="AX76" s="8">
        <f t="shared" si="17"/>
        <v>22.128</v>
      </c>
      <c r="AY76" s="8">
        <f t="shared" si="18"/>
        <v>5.3921568627450975</v>
      </c>
      <c r="AZ76" s="8">
        <f t="shared" si="19"/>
        <v>119.31764705882352</v>
      </c>
      <c r="BD76" s="8">
        <v>4.5</v>
      </c>
      <c r="BE76" s="8">
        <v>5.52</v>
      </c>
      <c r="BF76" s="8">
        <f t="shared" si="20"/>
        <v>4.1625000000000005</v>
      </c>
      <c r="BG76" s="8">
        <f t="shared" si="21"/>
        <v>5.4870775347912524</v>
      </c>
      <c r="BH76" s="8">
        <f t="shared" si="22"/>
        <v>22.83996023856859</v>
      </c>
      <c r="BK76" s="8">
        <v>23.1</v>
      </c>
      <c r="BL76" s="8">
        <v>5.52</v>
      </c>
      <c r="BM76" s="8">
        <f t="shared" si="23"/>
        <v>21.644700000000004</v>
      </c>
      <c r="BN76" s="8">
        <f t="shared" si="24"/>
        <v>5.52</v>
      </c>
      <c r="BO76" s="8">
        <f t="shared" si="25"/>
        <v>119.47874400000001</v>
      </c>
      <c r="BS76" s="8">
        <v>22.7</v>
      </c>
      <c r="BT76" s="8">
        <v>5.49</v>
      </c>
      <c r="BU76" s="8">
        <f t="shared" si="26"/>
        <v>21.337999999999997</v>
      </c>
      <c r="BV76" s="8">
        <f t="shared" si="27"/>
        <v>5.6950207468879679</v>
      </c>
      <c r="BW76" s="8">
        <f t="shared" si="28"/>
        <v>121.52035269709545</v>
      </c>
      <c r="CA76" s="8">
        <v>22.9</v>
      </c>
      <c r="CB76" s="8">
        <v>5.51</v>
      </c>
      <c r="CC76" s="8">
        <f t="shared" si="29"/>
        <v>21.800799999999999</v>
      </c>
      <c r="CD76" s="8">
        <f t="shared" si="30"/>
        <v>5.8617021276595738</v>
      </c>
      <c r="CE76" s="8">
        <f t="shared" si="31"/>
        <v>127.78979574468083</v>
      </c>
      <c r="CH76" s="8">
        <v>23.1</v>
      </c>
      <c r="CI76" s="8">
        <v>5.53</v>
      </c>
      <c r="CJ76" s="8">
        <f t="shared" si="32"/>
        <v>22.060500000000001</v>
      </c>
      <c r="CK76" s="8">
        <f t="shared" si="33"/>
        <v>5.760416666666667</v>
      </c>
      <c r="CL76" s="8">
        <f t="shared" si="34"/>
        <v>127.07767187500001</v>
      </c>
      <c r="CO76" s="8">
        <v>22.5</v>
      </c>
      <c r="CP76" s="8">
        <v>5.53</v>
      </c>
      <c r="CQ76" s="8">
        <f t="shared" si="35"/>
        <v>21.285</v>
      </c>
      <c r="CR76" s="8">
        <f t="shared" si="36"/>
        <v>5.864262990455992</v>
      </c>
      <c r="CS76" s="8">
        <f t="shared" si="37"/>
        <v>124.82083775185579</v>
      </c>
      <c r="CV76" s="8">
        <v>25.6</v>
      </c>
      <c r="CW76" s="8">
        <v>4.82</v>
      </c>
      <c r="CX76" s="8">
        <f t="shared" si="38"/>
        <v>24.2944</v>
      </c>
      <c r="CY76" s="8">
        <f t="shared" si="39"/>
        <v>5.8780487804878048</v>
      </c>
      <c r="CZ76" s="8">
        <f t="shared" si="40"/>
        <v>142.80366829268291</v>
      </c>
      <c r="DD76" s="8">
        <v>25.6</v>
      </c>
      <c r="DE76" s="8">
        <v>4.82</v>
      </c>
      <c r="DF76" s="8">
        <f t="shared" si="41"/>
        <v>24.524799999999999</v>
      </c>
      <c r="DG76" s="8">
        <f t="shared" si="42"/>
        <v>5.4772727272727284</v>
      </c>
      <c r="DH76" s="8">
        <f t="shared" si="43"/>
        <v>134.32901818181821</v>
      </c>
      <c r="DL76" s="8">
        <v>27.5</v>
      </c>
      <c r="DM76" s="8">
        <v>4.82</v>
      </c>
      <c r="DN76" s="8">
        <f t="shared" si="44"/>
        <v>26.675000000000001</v>
      </c>
      <c r="DO76" s="8">
        <f t="shared" si="45"/>
        <v>5.4524886877828056</v>
      </c>
      <c r="DP76" s="8">
        <f t="shared" si="46"/>
        <v>145.44513574660635</v>
      </c>
    </row>
    <row r="77" spans="1:120" s="8" customFormat="1" x14ac:dyDescent="0.25">
      <c r="A77" s="8">
        <v>22.2</v>
      </c>
      <c r="B77" s="8">
        <v>5.56</v>
      </c>
      <c r="C77" s="8">
        <f>A77*(1-($C$7 - 25)*(0.003))</f>
        <v>20.468399999999999</v>
      </c>
      <c r="D77" s="8">
        <f t="shared" si="0"/>
        <v>5.450980392156862</v>
      </c>
      <c r="E77" s="8">
        <f t="shared" si="1"/>
        <v>111.57284705882351</v>
      </c>
      <c r="I77" s="8">
        <v>22.2</v>
      </c>
      <c r="J77" s="8">
        <v>5.57</v>
      </c>
      <c r="K77" s="8">
        <f t="shared" si="2"/>
        <v>20.468399999999999</v>
      </c>
      <c r="L77" s="8">
        <f t="shared" si="3"/>
        <v>5.57</v>
      </c>
      <c r="M77" s="8">
        <f t="shared" si="4"/>
        <v>114.008988</v>
      </c>
      <c r="Q77" s="8">
        <v>21.2</v>
      </c>
      <c r="R77" s="8">
        <v>5.54</v>
      </c>
      <c r="S77" s="8">
        <f t="shared" si="5"/>
        <v>19.546400000000002</v>
      </c>
      <c r="T77" s="8">
        <f t="shared" si="6"/>
        <v>5.4743083003952568</v>
      </c>
      <c r="U77" s="8">
        <f t="shared" si="7"/>
        <v>107.00301976284585</v>
      </c>
      <c r="X77" s="8">
        <v>21</v>
      </c>
      <c r="Y77" s="8">
        <v>5.56</v>
      </c>
      <c r="Z77" s="8">
        <f t="shared" si="8"/>
        <v>19.488</v>
      </c>
      <c r="AA77" s="8">
        <f t="shared" si="9"/>
        <v>5.4995054401582593</v>
      </c>
      <c r="AB77" s="8">
        <f t="shared" si="10"/>
        <v>107.17436201780416</v>
      </c>
      <c r="AF77" s="8">
        <v>22.9</v>
      </c>
      <c r="AG77" s="8">
        <v>5.54</v>
      </c>
      <c r="AH77" s="8">
        <f t="shared" si="11"/>
        <v>21.732099999999999</v>
      </c>
      <c r="AI77" s="8">
        <f t="shared" si="12"/>
        <v>5.54</v>
      </c>
      <c r="AJ77" s="8">
        <f t="shared" si="13"/>
        <v>120.39583399999999</v>
      </c>
      <c r="AN77" s="8">
        <v>23.6</v>
      </c>
      <c r="AO77" s="8">
        <v>5.54</v>
      </c>
      <c r="AP77" s="8">
        <f t="shared" si="14"/>
        <v>21.759200000000003</v>
      </c>
      <c r="AQ77" s="8">
        <f t="shared" si="15"/>
        <v>5.458128078817734</v>
      </c>
      <c r="AR77" s="8">
        <f t="shared" si="16"/>
        <v>118.76450049261085</v>
      </c>
      <c r="AV77" s="8">
        <v>23.9</v>
      </c>
      <c r="AW77" s="8">
        <v>5.54</v>
      </c>
      <c r="AX77" s="8">
        <f t="shared" si="17"/>
        <v>22.035799999999998</v>
      </c>
      <c r="AY77" s="8">
        <f t="shared" si="18"/>
        <v>5.4313725490196081</v>
      </c>
      <c r="AZ77" s="8">
        <f t="shared" si="19"/>
        <v>119.68463921568627</v>
      </c>
      <c r="BD77" s="8">
        <v>7.5</v>
      </c>
      <c r="BE77" s="8">
        <v>5.56</v>
      </c>
      <c r="BF77" s="8">
        <f t="shared" si="20"/>
        <v>6.9375</v>
      </c>
      <c r="BG77" s="8">
        <f t="shared" si="21"/>
        <v>5.5268389662027833</v>
      </c>
      <c r="BH77" s="8">
        <f t="shared" si="22"/>
        <v>38.342445328031808</v>
      </c>
      <c r="BK77" s="8">
        <v>22.9</v>
      </c>
      <c r="BL77" s="8">
        <v>5.54</v>
      </c>
      <c r="BM77" s="8">
        <f t="shared" si="23"/>
        <v>21.4573</v>
      </c>
      <c r="BN77" s="8">
        <f t="shared" si="24"/>
        <v>5.54</v>
      </c>
      <c r="BO77" s="8">
        <f t="shared" si="25"/>
        <v>118.873442</v>
      </c>
      <c r="BS77" s="8">
        <v>22.4</v>
      </c>
      <c r="BT77" s="8">
        <v>5.54</v>
      </c>
      <c r="BU77" s="8">
        <f t="shared" si="26"/>
        <v>21.055999999999997</v>
      </c>
      <c r="BV77" s="8">
        <f t="shared" si="27"/>
        <v>5.7468879668049802</v>
      </c>
      <c r="BW77" s="8">
        <f t="shared" si="28"/>
        <v>121.00647302904565</v>
      </c>
      <c r="CA77" s="8">
        <v>22.6</v>
      </c>
      <c r="CB77" s="8">
        <v>5.54</v>
      </c>
      <c r="CC77" s="8">
        <f t="shared" si="29"/>
        <v>21.5152</v>
      </c>
      <c r="CD77" s="8">
        <f t="shared" si="30"/>
        <v>5.8936170212765955</v>
      </c>
      <c r="CE77" s="8">
        <f t="shared" si="31"/>
        <v>126.8023489361702</v>
      </c>
      <c r="CH77" s="8">
        <v>22.9</v>
      </c>
      <c r="CI77" s="8">
        <v>5.56</v>
      </c>
      <c r="CJ77" s="8">
        <f t="shared" si="32"/>
        <v>21.869499999999999</v>
      </c>
      <c r="CK77" s="8">
        <f t="shared" si="33"/>
        <v>5.791666666666667</v>
      </c>
      <c r="CL77" s="8">
        <f t="shared" si="34"/>
        <v>126.66085416666667</v>
      </c>
      <c r="CO77" s="8">
        <v>22.3</v>
      </c>
      <c r="CP77" s="8">
        <v>5.56</v>
      </c>
      <c r="CQ77" s="8">
        <f t="shared" si="35"/>
        <v>21.095800000000001</v>
      </c>
      <c r="CR77" s="8">
        <f t="shared" si="36"/>
        <v>5.8960763520678681</v>
      </c>
      <c r="CS77" s="8">
        <f t="shared" si="37"/>
        <v>124.38244750795333</v>
      </c>
      <c r="CV77" s="8">
        <v>25.4</v>
      </c>
      <c r="CW77" s="8">
        <v>4.8600000000000003</v>
      </c>
      <c r="CX77" s="8">
        <f t="shared" si="38"/>
        <v>24.104599999999998</v>
      </c>
      <c r="CY77" s="8">
        <f t="shared" si="39"/>
        <v>5.9268292682926829</v>
      </c>
      <c r="CZ77" s="8">
        <f t="shared" si="40"/>
        <v>142.86384878048779</v>
      </c>
      <c r="DD77" s="8">
        <v>25.4</v>
      </c>
      <c r="DE77" s="8">
        <v>4.8600000000000003</v>
      </c>
      <c r="DF77" s="8">
        <f t="shared" si="41"/>
        <v>24.333199999999998</v>
      </c>
      <c r="DG77" s="8">
        <f t="shared" si="42"/>
        <v>5.5227272727272734</v>
      </c>
      <c r="DH77" s="8">
        <f t="shared" si="43"/>
        <v>134.38562727272728</v>
      </c>
      <c r="DL77" s="8">
        <v>27.3</v>
      </c>
      <c r="DM77" s="8">
        <v>4.8600000000000003</v>
      </c>
      <c r="DN77" s="8">
        <f t="shared" si="44"/>
        <v>26.481000000000002</v>
      </c>
      <c r="DO77" s="8">
        <f t="shared" si="45"/>
        <v>5.497737556561086</v>
      </c>
      <c r="DP77" s="8">
        <f t="shared" si="46"/>
        <v>145.58558823529413</v>
      </c>
    </row>
    <row r="78" spans="1:120" s="8" customFormat="1" x14ac:dyDescent="0.25">
      <c r="A78" s="8">
        <v>22</v>
      </c>
      <c r="B78" s="8">
        <v>5.61</v>
      </c>
      <c r="C78" s="8">
        <f>A78*(1-($C$7 - 25)*(0.003))</f>
        <v>20.284000000000002</v>
      </c>
      <c r="D78" s="8">
        <f t="shared" si="0"/>
        <v>5.5</v>
      </c>
      <c r="E78" s="8">
        <f t="shared" si="1"/>
        <v>111.56200000000001</v>
      </c>
      <c r="I78" s="8">
        <v>21.8</v>
      </c>
      <c r="J78" s="8">
        <v>5.63</v>
      </c>
      <c r="K78" s="8">
        <f t="shared" si="2"/>
        <v>20.099600000000002</v>
      </c>
      <c r="L78" s="8">
        <f t="shared" si="3"/>
        <v>5.63</v>
      </c>
      <c r="M78" s="8">
        <f t="shared" si="4"/>
        <v>113.16074800000001</v>
      </c>
      <c r="Q78" s="8">
        <v>21.1</v>
      </c>
      <c r="R78" s="8">
        <v>5.6</v>
      </c>
      <c r="S78" s="8">
        <f t="shared" si="5"/>
        <v>19.454200000000004</v>
      </c>
      <c r="T78" s="8">
        <f t="shared" si="6"/>
        <v>5.5335968379446632</v>
      </c>
      <c r="U78" s="8">
        <f t="shared" si="7"/>
        <v>107.65169960474309</v>
      </c>
      <c r="X78" s="8">
        <v>20.8</v>
      </c>
      <c r="Y78" s="8">
        <v>5.62</v>
      </c>
      <c r="Z78" s="8">
        <f t="shared" si="8"/>
        <v>19.302399999999999</v>
      </c>
      <c r="AA78" s="8">
        <f t="shared" si="9"/>
        <v>5.5588526211671612</v>
      </c>
      <c r="AB78" s="8">
        <f t="shared" si="10"/>
        <v>107.29919683481701</v>
      </c>
      <c r="AF78" s="8">
        <v>22.6</v>
      </c>
      <c r="AG78" s="8">
        <v>5.61</v>
      </c>
      <c r="AH78" s="8">
        <f t="shared" si="11"/>
        <v>21.447400000000002</v>
      </c>
      <c r="AI78" s="8">
        <f t="shared" si="12"/>
        <v>5.61</v>
      </c>
      <c r="AJ78" s="8">
        <f t="shared" si="13"/>
        <v>120.31991400000001</v>
      </c>
      <c r="AN78" s="8">
        <v>23.4</v>
      </c>
      <c r="AO78" s="8">
        <v>5.6</v>
      </c>
      <c r="AP78" s="8">
        <f t="shared" si="14"/>
        <v>21.5748</v>
      </c>
      <c r="AQ78" s="8">
        <f t="shared" si="15"/>
        <v>5.5172413793103443</v>
      </c>
      <c r="AR78" s="8">
        <f t="shared" si="16"/>
        <v>119.03337931034481</v>
      </c>
      <c r="AV78" s="8">
        <v>23.7</v>
      </c>
      <c r="AW78" s="8">
        <v>5.59</v>
      </c>
      <c r="AX78" s="8">
        <f t="shared" si="17"/>
        <v>21.851400000000002</v>
      </c>
      <c r="AY78" s="8">
        <f t="shared" si="18"/>
        <v>5.4803921568627452</v>
      </c>
      <c r="AZ78" s="8">
        <f t="shared" si="19"/>
        <v>119.7542411764706</v>
      </c>
      <c r="BD78" s="8">
        <v>8.6</v>
      </c>
      <c r="BE78" s="8">
        <v>5.6</v>
      </c>
      <c r="BF78" s="8">
        <f t="shared" si="20"/>
        <v>7.9550000000000001</v>
      </c>
      <c r="BG78" s="8">
        <f t="shared" si="21"/>
        <v>5.5666003976143141</v>
      </c>
      <c r="BH78" s="8">
        <f t="shared" si="22"/>
        <v>44.282306163021872</v>
      </c>
      <c r="BK78" s="8">
        <v>22.6</v>
      </c>
      <c r="BL78" s="8">
        <v>5.61</v>
      </c>
      <c r="BM78" s="8">
        <f t="shared" si="23"/>
        <v>21.176200000000001</v>
      </c>
      <c r="BN78" s="8">
        <f t="shared" si="24"/>
        <v>5.61</v>
      </c>
      <c r="BO78" s="8">
        <f t="shared" si="25"/>
        <v>118.79848200000002</v>
      </c>
      <c r="BS78" s="8">
        <v>22.1</v>
      </c>
      <c r="BT78" s="8">
        <v>5.6</v>
      </c>
      <c r="BU78" s="8">
        <f t="shared" si="26"/>
        <v>20.774000000000001</v>
      </c>
      <c r="BV78" s="8">
        <f t="shared" si="27"/>
        <v>5.809128630705394</v>
      </c>
      <c r="BW78" s="8">
        <f t="shared" si="28"/>
        <v>120.67883817427386</v>
      </c>
      <c r="CA78" s="8">
        <v>22.3</v>
      </c>
      <c r="CB78" s="8">
        <v>5.62</v>
      </c>
      <c r="CC78" s="8">
        <f t="shared" si="29"/>
        <v>21.229600000000001</v>
      </c>
      <c r="CD78" s="8">
        <f t="shared" si="30"/>
        <v>5.9787234042553195</v>
      </c>
      <c r="CE78" s="8">
        <f t="shared" si="31"/>
        <v>126.92590638297874</v>
      </c>
      <c r="CH78" s="8">
        <v>22.4</v>
      </c>
      <c r="CI78" s="8">
        <v>5.61</v>
      </c>
      <c r="CJ78" s="8">
        <f t="shared" si="32"/>
        <v>21.391999999999999</v>
      </c>
      <c r="CK78" s="8">
        <f t="shared" si="33"/>
        <v>5.8437500000000009</v>
      </c>
      <c r="CL78" s="8">
        <f t="shared" si="34"/>
        <v>125.00950000000002</v>
      </c>
      <c r="CO78" s="8">
        <v>22</v>
      </c>
      <c r="CP78" s="8">
        <v>5.62</v>
      </c>
      <c r="CQ78" s="8">
        <f t="shared" si="35"/>
        <v>20.811999999999998</v>
      </c>
      <c r="CR78" s="8">
        <f t="shared" si="36"/>
        <v>5.9597030752916229</v>
      </c>
      <c r="CS78" s="8">
        <f t="shared" si="37"/>
        <v>124.03334040296924</v>
      </c>
      <c r="CV78" s="8">
        <v>25.2</v>
      </c>
      <c r="CW78" s="8">
        <v>4.8899999999999997</v>
      </c>
      <c r="CX78" s="8">
        <f t="shared" si="38"/>
        <v>23.9148</v>
      </c>
      <c r="CY78" s="8">
        <f t="shared" si="39"/>
        <v>5.963414634146341</v>
      </c>
      <c r="CZ78" s="8">
        <f t="shared" si="40"/>
        <v>142.61386829268292</v>
      </c>
      <c r="DD78" s="8">
        <v>25.2</v>
      </c>
      <c r="DE78" s="8">
        <v>4.8899999999999997</v>
      </c>
      <c r="DF78" s="8">
        <f t="shared" si="41"/>
        <v>24.141599999999997</v>
      </c>
      <c r="DG78" s="8">
        <f t="shared" si="42"/>
        <v>5.5568181818181817</v>
      </c>
      <c r="DH78" s="8">
        <f t="shared" si="43"/>
        <v>134.15048181818179</v>
      </c>
      <c r="DL78" s="8">
        <v>27.1</v>
      </c>
      <c r="DM78" s="8">
        <v>4.91</v>
      </c>
      <c r="DN78" s="8">
        <f t="shared" si="44"/>
        <v>26.286999999999999</v>
      </c>
      <c r="DO78" s="8">
        <f t="shared" si="45"/>
        <v>5.5542986425339365</v>
      </c>
      <c r="DP78" s="8">
        <f t="shared" si="46"/>
        <v>146.00584841628958</v>
      </c>
    </row>
    <row r="79" spans="1:120" s="8" customFormat="1" x14ac:dyDescent="0.25">
      <c r="A79" s="8">
        <v>21.7</v>
      </c>
      <c r="B79" s="8">
        <v>5.67</v>
      </c>
      <c r="C79" s="8">
        <f>A79*(1-($C$7 - 25)*(0.003))</f>
        <v>20.007400000000001</v>
      </c>
      <c r="D79" s="8">
        <f t="shared" ref="D79:D129" si="47">B79*(1000/1020)</f>
        <v>5.5588235294117645</v>
      </c>
      <c r="E79" s="8">
        <f t="shared" ref="E79:E129" si="48">C79*D79</f>
        <v>111.21760588235294</v>
      </c>
      <c r="I79" s="8">
        <v>21.5</v>
      </c>
      <c r="J79" s="8">
        <v>5.66</v>
      </c>
      <c r="K79" s="8">
        <f t="shared" ref="K79:K129" si="49">I79*(1-(51 - 25)*(0.003))</f>
        <v>19.823</v>
      </c>
      <c r="L79" s="8">
        <f t="shared" ref="L79:L129" si="50">J79*(1000/1000)</f>
        <v>5.66</v>
      </c>
      <c r="M79" s="8">
        <f t="shared" ref="M79:M129" si="51">K79*L79</f>
        <v>112.19818000000001</v>
      </c>
      <c r="Q79" s="8">
        <v>20.8</v>
      </c>
      <c r="R79" s="8">
        <v>5.64</v>
      </c>
      <c r="S79" s="8">
        <f t="shared" ref="S79:S129" si="52">Q79*(1-(51 - 25)*(0.003))</f>
        <v>19.177600000000002</v>
      </c>
      <c r="T79" s="8">
        <f t="shared" ref="T79:T129" si="53">R79*(1000/1012)</f>
        <v>5.5731225296442686</v>
      </c>
      <c r="U79" s="8">
        <f t="shared" ref="U79:U129" si="54">S79*T79</f>
        <v>106.87911462450593</v>
      </c>
      <c r="X79" s="8">
        <v>20.399999999999999</v>
      </c>
      <c r="Y79" s="8">
        <v>5.66</v>
      </c>
      <c r="Z79" s="8">
        <f t="shared" ref="Z79:Z129" si="55">X79*(1-(49 - 25)*(0.003))</f>
        <v>18.931199999999997</v>
      </c>
      <c r="AA79" s="8">
        <f t="shared" ref="AA79:AA129" si="56">Y79*(1000/1011)</f>
        <v>5.59841740850643</v>
      </c>
      <c r="AB79" s="8">
        <f t="shared" ref="AB79:AB129" si="57">Z79*AA79</f>
        <v>105.98475964391692</v>
      </c>
      <c r="AF79" s="8">
        <v>22.2</v>
      </c>
      <c r="AG79" s="8">
        <v>5.64</v>
      </c>
      <c r="AH79" s="8">
        <f t="shared" ref="AH79:AH129" si="58">AF79*(1-(42 - 25)*(0.003))</f>
        <v>21.067799999999998</v>
      </c>
      <c r="AI79" s="8">
        <f t="shared" ref="AI79:AI129" si="59">AG79*(1000/1000)</f>
        <v>5.64</v>
      </c>
      <c r="AJ79" s="8">
        <f t="shared" ref="AJ79:AJ129" si="60">AH79*AI79</f>
        <v>118.82239199999998</v>
      </c>
      <c r="AN79" s="8">
        <v>23</v>
      </c>
      <c r="AO79" s="8">
        <v>5.66</v>
      </c>
      <c r="AP79" s="8">
        <f t="shared" ref="AP79:AP129" si="61">AN79*(1-(51 - 25)*(0.003))</f>
        <v>21.206</v>
      </c>
      <c r="AQ79" s="8">
        <f t="shared" ref="AQ79:AQ129" si="62">AO79*(1000/1015)</f>
        <v>5.5763546798029555</v>
      </c>
      <c r="AR79" s="8">
        <f t="shared" ref="AR79:AR129" si="63">AP79*AQ79</f>
        <v>118.25217733990148</v>
      </c>
      <c r="AV79" s="8">
        <v>23.4</v>
      </c>
      <c r="AW79" s="8">
        <v>5.63</v>
      </c>
      <c r="AX79" s="8">
        <f t="shared" ref="AX79:AX129" si="64">AV79*(1-(51 - 25)*(0.003))</f>
        <v>21.5748</v>
      </c>
      <c r="AY79" s="8">
        <f t="shared" ref="AY79:AY129" si="65">AW79*(1000/1020)</f>
        <v>5.5196078431372548</v>
      </c>
      <c r="AZ79" s="8">
        <f t="shared" ref="AZ79:AZ129" si="66">AX79*AY79</f>
        <v>119.08443529411764</v>
      </c>
      <c r="BD79" s="8">
        <v>10.1</v>
      </c>
      <c r="BE79" s="8">
        <v>5.66</v>
      </c>
      <c r="BF79" s="8">
        <f t="shared" ref="BF79:BF129" si="67">BD79*(1-(50 - 25)*(0.003))</f>
        <v>9.3424999999999994</v>
      </c>
      <c r="BG79" s="8">
        <f t="shared" ref="BG79:BG129" si="68">BE79*(1000/1006)</f>
        <v>5.6262425447316105</v>
      </c>
      <c r="BH79" s="8">
        <f t="shared" ref="BH79:BH129" si="69">BF79*BG79</f>
        <v>52.563170974155064</v>
      </c>
      <c r="BK79" s="8">
        <v>22.2</v>
      </c>
      <c r="BL79" s="8">
        <v>5.64</v>
      </c>
      <c r="BM79" s="8">
        <f t="shared" ref="BM79:BM129" si="70">BK79*(1-(46 - 25)*(0.003))</f>
        <v>20.801400000000001</v>
      </c>
      <c r="BN79" s="8">
        <f t="shared" ref="BN79:BN129" si="71">BL79*(1000/1000)</f>
        <v>5.64</v>
      </c>
      <c r="BO79" s="8">
        <f t="shared" ref="BO79:BO129" si="72">BM79*BN79</f>
        <v>117.319896</v>
      </c>
      <c r="BS79" s="8">
        <v>21.8</v>
      </c>
      <c r="BT79" s="8">
        <v>5.65</v>
      </c>
      <c r="BU79" s="8">
        <f t="shared" ref="BU79:BU129" si="73">BS79*(1-(45 - 25)*(0.003))</f>
        <v>20.492000000000001</v>
      </c>
      <c r="BV79" s="8">
        <f t="shared" ref="BV79:BV129" si="74">BT79*(1000/964)</f>
        <v>5.8609958506224071</v>
      </c>
      <c r="BW79" s="8">
        <f t="shared" ref="BW79:BW129" si="75">BU79*BV79</f>
        <v>120.10352697095438</v>
      </c>
      <c r="CA79" s="8">
        <v>21.8</v>
      </c>
      <c r="CB79" s="8">
        <v>5.65</v>
      </c>
      <c r="CC79" s="8">
        <f t="shared" ref="CC79:CC129" si="76">CA79*(1-(41 - 25)*(0.003))</f>
        <v>20.753599999999999</v>
      </c>
      <c r="CD79" s="8">
        <f t="shared" ref="CD79:CD129" si="77">CB79*(1000/940)</f>
        <v>6.0106382978723403</v>
      </c>
      <c r="CE79" s="8">
        <f t="shared" ref="CE79:CE129" si="78">CC79*CD79</f>
        <v>124.7423829787234</v>
      </c>
      <c r="CH79" s="8">
        <v>22</v>
      </c>
      <c r="CI79" s="8">
        <v>5.65</v>
      </c>
      <c r="CJ79" s="8">
        <f t="shared" ref="CJ79:CJ129" si="79">CH79*(1-(40 - 25)*(0.003))</f>
        <v>21.009999999999998</v>
      </c>
      <c r="CK79" s="8">
        <f t="shared" ref="CK79:CK129" si="80">CI79*(1000/960)</f>
        <v>5.8854166666666679</v>
      </c>
      <c r="CL79" s="8">
        <f t="shared" ref="CL79:CL129" si="81">CJ79*CK79</f>
        <v>123.65260416666668</v>
      </c>
      <c r="CO79" s="8">
        <v>21.5</v>
      </c>
      <c r="CP79" s="8">
        <v>5.67</v>
      </c>
      <c r="CQ79" s="8">
        <f t="shared" ref="CQ79:CQ129" si="82">CO79*(1-(43 - 25)*(0.003))</f>
        <v>20.338999999999999</v>
      </c>
      <c r="CR79" s="8">
        <f t="shared" ref="CR79:CR129" si="83">CP79*(1000/943)</f>
        <v>6.0127253446447506</v>
      </c>
      <c r="CS79" s="8">
        <f t="shared" ref="CS79:CS129" si="84">CQ79*CR79</f>
        <v>122.29282078472957</v>
      </c>
      <c r="CV79" s="8">
        <v>24.9</v>
      </c>
      <c r="CW79" s="8">
        <v>4.93</v>
      </c>
      <c r="CX79" s="8">
        <f t="shared" ref="CX79:CX129" si="85">CV79*(1-(42 - 25)*(0.003))</f>
        <v>23.630099999999999</v>
      </c>
      <c r="CY79" s="8">
        <f t="shared" ref="CY79:CY129" si="86">CW79*(1000/820)</f>
        <v>6.0121951219512191</v>
      </c>
      <c r="CZ79" s="8">
        <f t="shared" ref="CZ79:CZ129" si="87">CX79*CY79</f>
        <v>142.0687719512195</v>
      </c>
      <c r="DD79" s="8">
        <v>24.9</v>
      </c>
      <c r="DE79" s="8">
        <v>4.93</v>
      </c>
      <c r="DF79" s="8">
        <f t="shared" ref="DF79:DF129" si="88">DD79*(1-(39 - 25)*(0.003))</f>
        <v>23.854199999999999</v>
      </c>
      <c r="DG79" s="8">
        <f t="shared" ref="DG79:DG129" si="89">DE79*(1000/880)</f>
        <v>5.6022727272727275</v>
      </c>
      <c r="DH79" s="8">
        <f t="shared" ref="DH79:DH129" si="90">DF79*DG79</f>
        <v>133.63773409090908</v>
      </c>
      <c r="DL79" s="8">
        <v>26.8</v>
      </c>
      <c r="DM79" s="8">
        <v>4.95</v>
      </c>
      <c r="DN79" s="8">
        <f t="shared" ref="DN79:DN129" si="91">DL79*(1-(35 - 25)*(0.003))</f>
        <v>25.995999999999999</v>
      </c>
      <c r="DO79" s="8">
        <f t="shared" ref="DO79:DO129" si="92">DM79*(1000/884)</f>
        <v>5.5995475113122177</v>
      </c>
      <c r="DP79" s="8">
        <f t="shared" ref="DP79:DP129" si="93">DN79*DO79</f>
        <v>145.56583710407241</v>
      </c>
    </row>
    <row r="80" spans="1:120" s="8" customFormat="1" x14ac:dyDescent="0.25">
      <c r="A80" s="8">
        <v>21.4</v>
      </c>
      <c r="B80" s="8">
        <v>5.71</v>
      </c>
      <c r="C80" s="8">
        <f>A80*(1-($C$7 - 25)*(0.003))</f>
        <v>19.730799999999999</v>
      </c>
      <c r="D80" s="8">
        <f t="shared" si="47"/>
        <v>5.5980392156862742</v>
      </c>
      <c r="E80" s="8">
        <f t="shared" si="48"/>
        <v>110.45379215686273</v>
      </c>
      <c r="I80" s="8">
        <v>21.3</v>
      </c>
      <c r="J80" s="8">
        <v>5.71</v>
      </c>
      <c r="K80" s="8">
        <f t="shared" si="49"/>
        <v>19.6386</v>
      </c>
      <c r="L80" s="8">
        <f t="shared" si="50"/>
        <v>5.71</v>
      </c>
      <c r="M80" s="8">
        <f t="shared" si="51"/>
        <v>112.13640599999999</v>
      </c>
      <c r="Q80" s="8">
        <v>20.6</v>
      </c>
      <c r="R80" s="8">
        <v>5.69</v>
      </c>
      <c r="S80" s="8">
        <f t="shared" si="52"/>
        <v>18.993200000000002</v>
      </c>
      <c r="T80" s="8">
        <f t="shared" si="53"/>
        <v>5.6225296442687744</v>
      </c>
      <c r="U80" s="8">
        <f t="shared" si="54"/>
        <v>106.7898300395257</v>
      </c>
      <c r="X80" s="8">
        <v>20.100000000000001</v>
      </c>
      <c r="Y80" s="8">
        <v>5.72</v>
      </c>
      <c r="Z80" s="8">
        <f t="shared" si="55"/>
        <v>18.652799999999999</v>
      </c>
      <c r="AA80" s="8">
        <f t="shared" si="56"/>
        <v>5.657764589515331</v>
      </c>
      <c r="AB80" s="8">
        <f t="shared" si="57"/>
        <v>105.53315133531156</v>
      </c>
      <c r="AF80" s="8">
        <v>22.1</v>
      </c>
      <c r="AG80" s="8">
        <v>5.68</v>
      </c>
      <c r="AH80" s="8">
        <f t="shared" si="58"/>
        <v>20.972899999999999</v>
      </c>
      <c r="AI80" s="8">
        <f t="shared" si="59"/>
        <v>5.68</v>
      </c>
      <c r="AJ80" s="8">
        <f t="shared" si="60"/>
        <v>119.12607199999999</v>
      </c>
      <c r="AN80" s="8">
        <v>22.8</v>
      </c>
      <c r="AO80" s="8">
        <v>5.69</v>
      </c>
      <c r="AP80" s="8">
        <f t="shared" si="61"/>
        <v>21.021600000000003</v>
      </c>
      <c r="AQ80" s="8">
        <f t="shared" si="62"/>
        <v>5.6059113300492616</v>
      </c>
      <c r="AR80" s="8">
        <f t="shared" si="63"/>
        <v>117.84522561576357</v>
      </c>
      <c r="AV80" s="8">
        <v>23.3</v>
      </c>
      <c r="AW80" s="8">
        <v>5.67</v>
      </c>
      <c r="AX80" s="8">
        <f t="shared" si="64"/>
        <v>21.482600000000001</v>
      </c>
      <c r="AY80" s="8">
        <f t="shared" si="65"/>
        <v>5.5588235294117645</v>
      </c>
      <c r="AZ80" s="8">
        <f t="shared" si="66"/>
        <v>119.41798235294118</v>
      </c>
      <c r="BD80" s="8">
        <v>9.6999999999999993</v>
      </c>
      <c r="BE80" s="8">
        <v>5.67</v>
      </c>
      <c r="BF80" s="8">
        <f t="shared" si="67"/>
        <v>8.9725000000000001</v>
      </c>
      <c r="BG80" s="8">
        <f t="shared" si="68"/>
        <v>5.6361829025844932</v>
      </c>
      <c r="BH80" s="8">
        <f t="shared" si="69"/>
        <v>50.570651093439366</v>
      </c>
      <c r="BK80" s="8">
        <v>22.1</v>
      </c>
      <c r="BL80" s="8">
        <v>5.68</v>
      </c>
      <c r="BM80" s="8">
        <f t="shared" si="70"/>
        <v>20.707700000000003</v>
      </c>
      <c r="BN80" s="8">
        <f t="shared" si="71"/>
        <v>5.68</v>
      </c>
      <c r="BO80" s="8">
        <f t="shared" si="72"/>
        <v>117.619736</v>
      </c>
      <c r="BS80" s="8">
        <v>21.5</v>
      </c>
      <c r="BT80" s="8">
        <v>5.68</v>
      </c>
      <c r="BU80" s="8">
        <f t="shared" si="73"/>
        <v>20.209999999999997</v>
      </c>
      <c r="BV80" s="8">
        <f t="shared" si="74"/>
        <v>5.8921161825726145</v>
      </c>
      <c r="BW80" s="8">
        <f t="shared" si="75"/>
        <v>119.07966804979252</v>
      </c>
      <c r="CA80" s="8">
        <v>21.5</v>
      </c>
      <c r="CB80" s="8">
        <v>5.71</v>
      </c>
      <c r="CC80" s="8">
        <f t="shared" si="76"/>
        <v>20.468</v>
      </c>
      <c r="CD80" s="8">
        <f t="shared" si="77"/>
        <v>6.0744680851063828</v>
      </c>
      <c r="CE80" s="8">
        <f t="shared" si="78"/>
        <v>124.33221276595744</v>
      </c>
      <c r="CH80" s="8">
        <v>21.7</v>
      </c>
      <c r="CI80" s="8">
        <v>5.69</v>
      </c>
      <c r="CJ80" s="8">
        <f t="shared" si="79"/>
        <v>20.723499999999998</v>
      </c>
      <c r="CK80" s="8">
        <f t="shared" si="80"/>
        <v>5.9270833333333339</v>
      </c>
      <c r="CL80" s="8">
        <f t="shared" si="81"/>
        <v>122.82991145833333</v>
      </c>
      <c r="CO80" s="8">
        <v>21.2</v>
      </c>
      <c r="CP80" s="8">
        <v>5.7</v>
      </c>
      <c r="CQ80" s="8">
        <f t="shared" si="82"/>
        <v>20.055199999999999</v>
      </c>
      <c r="CR80" s="8">
        <f t="shared" si="83"/>
        <v>6.0445387062566285</v>
      </c>
      <c r="CS80" s="8">
        <f t="shared" si="84"/>
        <v>121.22443266171793</v>
      </c>
      <c r="CV80" s="8">
        <v>24.6</v>
      </c>
      <c r="CW80" s="8">
        <v>4.97</v>
      </c>
      <c r="CX80" s="8">
        <f t="shared" si="85"/>
        <v>23.345400000000001</v>
      </c>
      <c r="CY80" s="8">
        <f t="shared" si="86"/>
        <v>6.0609756097560972</v>
      </c>
      <c r="CZ80" s="8">
        <f t="shared" si="87"/>
        <v>141.49590000000001</v>
      </c>
      <c r="DD80" s="8">
        <v>24.6</v>
      </c>
      <c r="DE80" s="8">
        <v>4.97</v>
      </c>
      <c r="DF80" s="8">
        <f t="shared" si="88"/>
        <v>23.566800000000001</v>
      </c>
      <c r="DG80" s="8">
        <f t="shared" si="89"/>
        <v>5.6477272727272734</v>
      </c>
      <c r="DH80" s="8">
        <f t="shared" si="90"/>
        <v>133.09885909090912</v>
      </c>
      <c r="DL80" s="8">
        <v>26.5</v>
      </c>
      <c r="DM80" s="8">
        <v>4.97</v>
      </c>
      <c r="DN80" s="8">
        <f t="shared" si="91"/>
        <v>25.704999999999998</v>
      </c>
      <c r="DO80" s="8">
        <f t="shared" si="92"/>
        <v>5.622171945701357</v>
      </c>
      <c r="DP80" s="8">
        <f t="shared" si="93"/>
        <v>144.51792986425338</v>
      </c>
    </row>
    <row r="81" spans="1:120" s="8" customFormat="1" x14ac:dyDescent="0.25">
      <c r="A81" s="8">
        <v>21.1</v>
      </c>
      <c r="B81" s="8">
        <v>5.76</v>
      </c>
      <c r="C81" s="8">
        <f>A81*(1-($C$7 - 25)*(0.003))</f>
        <v>19.454200000000004</v>
      </c>
      <c r="D81" s="8">
        <f t="shared" si="47"/>
        <v>5.6470588235294112</v>
      </c>
      <c r="E81" s="8">
        <f t="shared" si="48"/>
        <v>109.8590117647059</v>
      </c>
      <c r="I81" s="8">
        <v>21</v>
      </c>
      <c r="J81" s="8">
        <v>5.76</v>
      </c>
      <c r="K81" s="8">
        <f t="shared" si="49"/>
        <v>19.362000000000002</v>
      </c>
      <c r="L81" s="8">
        <f t="shared" si="50"/>
        <v>5.76</v>
      </c>
      <c r="M81" s="8">
        <f t="shared" si="51"/>
        <v>111.52512</v>
      </c>
      <c r="Q81" s="8">
        <v>20.2</v>
      </c>
      <c r="R81" s="8">
        <v>5.73</v>
      </c>
      <c r="S81" s="8">
        <f t="shared" si="52"/>
        <v>18.624400000000001</v>
      </c>
      <c r="T81" s="8">
        <f t="shared" si="53"/>
        <v>5.6620553359683798</v>
      </c>
      <c r="U81" s="8">
        <f t="shared" si="54"/>
        <v>105.45238339920949</v>
      </c>
      <c r="X81" s="8">
        <v>19.8</v>
      </c>
      <c r="Y81" s="8">
        <v>5.76</v>
      </c>
      <c r="Z81" s="8">
        <f t="shared" si="55"/>
        <v>18.374399999999998</v>
      </c>
      <c r="AA81" s="8">
        <f t="shared" si="56"/>
        <v>5.6973293768545989</v>
      </c>
      <c r="AB81" s="8">
        <f t="shared" si="57"/>
        <v>104.68500890207713</v>
      </c>
      <c r="AF81" s="8">
        <v>21.7</v>
      </c>
      <c r="AG81" s="8">
        <v>5.74</v>
      </c>
      <c r="AH81" s="8">
        <f t="shared" si="58"/>
        <v>20.593299999999999</v>
      </c>
      <c r="AI81" s="8">
        <f t="shared" si="59"/>
        <v>5.74</v>
      </c>
      <c r="AJ81" s="8">
        <f t="shared" si="60"/>
        <v>118.20554199999999</v>
      </c>
      <c r="AN81" s="8">
        <v>22.6</v>
      </c>
      <c r="AO81" s="8">
        <v>5.75</v>
      </c>
      <c r="AP81" s="8">
        <f t="shared" si="61"/>
        <v>20.837200000000003</v>
      </c>
      <c r="AQ81" s="8">
        <f t="shared" si="62"/>
        <v>5.6650246305418719</v>
      </c>
      <c r="AR81" s="8">
        <f t="shared" si="63"/>
        <v>118.04325123152711</v>
      </c>
      <c r="AV81" s="8">
        <v>23</v>
      </c>
      <c r="AW81" s="8">
        <v>5.74</v>
      </c>
      <c r="AX81" s="8">
        <f t="shared" si="64"/>
        <v>21.206</v>
      </c>
      <c r="AY81" s="8">
        <f t="shared" si="65"/>
        <v>5.6274509803921564</v>
      </c>
      <c r="AZ81" s="8">
        <f t="shared" si="66"/>
        <v>119.33572549019607</v>
      </c>
      <c r="BD81" s="8">
        <v>11.4</v>
      </c>
      <c r="BE81" s="8">
        <v>5.74</v>
      </c>
      <c r="BF81" s="8">
        <f t="shared" si="67"/>
        <v>10.545000000000002</v>
      </c>
      <c r="BG81" s="8">
        <f t="shared" si="68"/>
        <v>5.7057654075546722</v>
      </c>
      <c r="BH81" s="8">
        <f t="shared" si="69"/>
        <v>60.167296222664028</v>
      </c>
      <c r="BK81" s="8">
        <v>21.7</v>
      </c>
      <c r="BL81" s="8">
        <v>5.74</v>
      </c>
      <c r="BM81" s="8">
        <f t="shared" si="70"/>
        <v>20.332900000000002</v>
      </c>
      <c r="BN81" s="8">
        <f t="shared" si="71"/>
        <v>5.74</v>
      </c>
      <c r="BO81" s="8">
        <f t="shared" si="72"/>
        <v>116.71084600000002</v>
      </c>
      <c r="BS81" s="8">
        <v>21</v>
      </c>
      <c r="BT81" s="8">
        <v>5.73</v>
      </c>
      <c r="BU81" s="8">
        <f t="shared" si="73"/>
        <v>19.739999999999998</v>
      </c>
      <c r="BV81" s="8">
        <f t="shared" si="74"/>
        <v>5.9439834024896276</v>
      </c>
      <c r="BW81" s="8">
        <f t="shared" si="75"/>
        <v>117.33423236514524</v>
      </c>
      <c r="CA81" s="8">
        <v>21</v>
      </c>
      <c r="CB81" s="8">
        <v>5.74</v>
      </c>
      <c r="CC81" s="8">
        <f t="shared" si="76"/>
        <v>19.991999999999997</v>
      </c>
      <c r="CD81" s="8">
        <f t="shared" si="77"/>
        <v>6.1063829787234045</v>
      </c>
      <c r="CE81" s="8">
        <f t="shared" si="78"/>
        <v>122.07880851063828</v>
      </c>
      <c r="CH81" s="8">
        <v>21.3</v>
      </c>
      <c r="CI81" s="8">
        <v>5.73</v>
      </c>
      <c r="CJ81" s="8">
        <f t="shared" si="79"/>
        <v>20.3415</v>
      </c>
      <c r="CK81" s="8">
        <f t="shared" si="80"/>
        <v>5.9687500000000009</v>
      </c>
      <c r="CL81" s="8">
        <f t="shared" si="81"/>
        <v>121.41332812500002</v>
      </c>
      <c r="CO81" s="8">
        <v>20.8</v>
      </c>
      <c r="CP81" s="8">
        <v>5.75</v>
      </c>
      <c r="CQ81" s="8">
        <f t="shared" si="82"/>
        <v>19.6768</v>
      </c>
      <c r="CR81" s="8">
        <f t="shared" si="83"/>
        <v>6.0975609756097562</v>
      </c>
      <c r="CS81" s="8">
        <f t="shared" si="84"/>
        <v>119.98048780487805</v>
      </c>
      <c r="CV81" s="8">
        <v>24.3</v>
      </c>
      <c r="CW81" s="8">
        <v>5.01</v>
      </c>
      <c r="CX81" s="8">
        <f t="shared" si="85"/>
        <v>23.060700000000001</v>
      </c>
      <c r="CY81" s="8">
        <f t="shared" si="86"/>
        <v>6.1097560975609753</v>
      </c>
      <c r="CZ81" s="8">
        <f t="shared" si="87"/>
        <v>140.89525243902438</v>
      </c>
      <c r="DD81" s="8">
        <v>24.3</v>
      </c>
      <c r="DE81" s="8">
        <v>5.01</v>
      </c>
      <c r="DF81" s="8">
        <f t="shared" si="88"/>
        <v>23.279399999999999</v>
      </c>
      <c r="DG81" s="8">
        <f t="shared" si="89"/>
        <v>5.6931818181818183</v>
      </c>
      <c r="DH81" s="8">
        <f t="shared" si="90"/>
        <v>132.53385681818182</v>
      </c>
      <c r="DL81" s="8">
        <v>26.2</v>
      </c>
      <c r="DM81" s="8">
        <v>5.01</v>
      </c>
      <c r="DN81" s="8">
        <f t="shared" si="91"/>
        <v>25.413999999999998</v>
      </c>
      <c r="DO81" s="8">
        <f t="shared" si="92"/>
        <v>5.6674208144796374</v>
      </c>
      <c r="DP81" s="8">
        <f t="shared" si="93"/>
        <v>144.0318325791855</v>
      </c>
    </row>
    <row r="82" spans="1:120" s="8" customFormat="1" x14ac:dyDescent="0.25">
      <c r="A82" s="8">
        <v>20.7</v>
      </c>
      <c r="B82" s="8">
        <v>5.79</v>
      </c>
      <c r="C82" s="8">
        <f>A82*(1-($C$7 - 25)*(0.003))</f>
        <v>19.0854</v>
      </c>
      <c r="D82" s="8">
        <f t="shared" si="47"/>
        <v>5.6764705882352935</v>
      </c>
      <c r="E82" s="8">
        <f t="shared" si="48"/>
        <v>108.33771176470587</v>
      </c>
      <c r="I82" s="8">
        <v>20.5</v>
      </c>
      <c r="J82" s="8">
        <v>5.8</v>
      </c>
      <c r="K82" s="8">
        <f t="shared" si="49"/>
        <v>18.901</v>
      </c>
      <c r="L82" s="8">
        <f t="shared" si="50"/>
        <v>5.8</v>
      </c>
      <c r="M82" s="8">
        <f t="shared" si="51"/>
        <v>109.6258</v>
      </c>
      <c r="Q82" s="8">
        <v>19.899999999999999</v>
      </c>
      <c r="R82" s="8">
        <v>5.8</v>
      </c>
      <c r="S82" s="8">
        <f t="shared" si="52"/>
        <v>18.347799999999999</v>
      </c>
      <c r="T82" s="8">
        <f t="shared" si="53"/>
        <v>5.7312252964426875</v>
      </c>
      <c r="U82" s="8">
        <f t="shared" si="54"/>
        <v>105.15537549407114</v>
      </c>
      <c r="X82" s="8">
        <v>19.5</v>
      </c>
      <c r="Y82" s="8">
        <v>5.8</v>
      </c>
      <c r="Z82" s="8">
        <f t="shared" si="55"/>
        <v>18.096</v>
      </c>
      <c r="AA82" s="8">
        <f t="shared" si="56"/>
        <v>5.7368941641938678</v>
      </c>
      <c r="AB82" s="8">
        <f t="shared" si="57"/>
        <v>103.81483679525223</v>
      </c>
      <c r="AF82" s="8">
        <v>21.2</v>
      </c>
      <c r="AG82" s="8">
        <v>5.81</v>
      </c>
      <c r="AH82" s="8">
        <f t="shared" si="58"/>
        <v>20.118799999999997</v>
      </c>
      <c r="AI82" s="8">
        <f t="shared" si="59"/>
        <v>5.81</v>
      </c>
      <c r="AJ82" s="8">
        <f t="shared" si="60"/>
        <v>116.89022799999998</v>
      </c>
      <c r="AN82" s="8">
        <v>22.3</v>
      </c>
      <c r="AO82" s="8">
        <v>5.79</v>
      </c>
      <c r="AP82" s="8">
        <f t="shared" si="61"/>
        <v>20.560600000000001</v>
      </c>
      <c r="AQ82" s="8">
        <f t="shared" si="62"/>
        <v>5.7044334975369457</v>
      </c>
      <c r="AR82" s="8">
        <f t="shared" si="63"/>
        <v>117.28657536945813</v>
      </c>
      <c r="AV82" s="8">
        <v>22.7</v>
      </c>
      <c r="AW82" s="8">
        <v>5.79</v>
      </c>
      <c r="AX82" s="8">
        <f t="shared" si="64"/>
        <v>20.929400000000001</v>
      </c>
      <c r="AY82" s="8">
        <f t="shared" si="65"/>
        <v>5.6764705882352935</v>
      </c>
      <c r="AZ82" s="8">
        <f t="shared" si="66"/>
        <v>118.80512352941176</v>
      </c>
      <c r="BD82" s="8">
        <v>16.7</v>
      </c>
      <c r="BE82" s="8">
        <v>5.8</v>
      </c>
      <c r="BF82" s="8">
        <f t="shared" si="67"/>
        <v>15.4475</v>
      </c>
      <c r="BG82" s="8">
        <f t="shared" si="68"/>
        <v>5.7654075546719685</v>
      </c>
      <c r="BH82" s="8">
        <f t="shared" si="69"/>
        <v>89.061133200795226</v>
      </c>
      <c r="BK82" s="8">
        <v>21.2</v>
      </c>
      <c r="BL82" s="8">
        <v>5.81</v>
      </c>
      <c r="BM82" s="8">
        <f t="shared" si="70"/>
        <v>19.8644</v>
      </c>
      <c r="BN82" s="8">
        <f t="shared" si="71"/>
        <v>5.81</v>
      </c>
      <c r="BO82" s="8">
        <f t="shared" si="72"/>
        <v>115.41216399999999</v>
      </c>
      <c r="BS82" s="8">
        <v>20.7</v>
      </c>
      <c r="BT82" s="8">
        <v>5.78</v>
      </c>
      <c r="BU82" s="8">
        <f t="shared" si="73"/>
        <v>19.457999999999998</v>
      </c>
      <c r="BV82" s="8">
        <f t="shared" si="74"/>
        <v>5.9958506224066399</v>
      </c>
      <c r="BW82" s="8">
        <f t="shared" si="75"/>
        <v>116.66726141078838</v>
      </c>
      <c r="CA82" s="8">
        <v>20.7</v>
      </c>
      <c r="CB82" s="8">
        <v>5.79</v>
      </c>
      <c r="CC82" s="8">
        <f t="shared" si="76"/>
        <v>19.706399999999999</v>
      </c>
      <c r="CD82" s="8">
        <f t="shared" si="77"/>
        <v>6.1595744680851059</v>
      </c>
      <c r="CE82" s="8">
        <f t="shared" si="78"/>
        <v>121.38303829787232</v>
      </c>
      <c r="CH82" s="8">
        <v>20.8</v>
      </c>
      <c r="CI82" s="8">
        <v>5.81</v>
      </c>
      <c r="CJ82" s="8">
        <f t="shared" si="79"/>
        <v>19.864000000000001</v>
      </c>
      <c r="CK82" s="8">
        <f t="shared" si="80"/>
        <v>6.052083333333333</v>
      </c>
      <c r="CL82" s="8">
        <f t="shared" si="81"/>
        <v>120.21858333333333</v>
      </c>
      <c r="CO82" s="8">
        <v>20.399999999999999</v>
      </c>
      <c r="CP82" s="8">
        <v>5.8</v>
      </c>
      <c r="CQ82" s="8">
        <f t="shared" si="82"/>
        <v>19.298399999999997</v>
      </c>
      <c r="CR82" s="8">
        <f t="shared" si="83"/>
        <v>6.1505832449628848</v>
      </c>
      <c r="CS82" s="8">
        <f t="shared" si="84"/>
        <v>118.69641569459172</v>
      </c>
      <c r="CV82" s="8">
        <v>24</v>
      </c>
      <c r="CW82" s="8">
        <v>5.07</v>
      </c>
      <c r="CX82" s="8">
        <f t="shared" si="85"/>
        <v>22.776</v>
      </c>
      <c r="CY82" s="8">
        <f t="shared" si="86"/>
        <v>6.1829268292682933</v>
      </c>
      <c r="CZ82" s="8">
        <f t="shared" si="87"/>
        <v>140.82234146341466</v>
      </c>
      <c r="DD82" s="8">
        <v>24</v>
      </c>
      <c r="DE82" s="8">
        <v>5.07</v>
      </c>
      <c r="DF82" s="8">
        <f t="shared" si="88"/>
        <v>22.991999999999997</v>
      </c>
      <c r="DG82" s="8">
        <f t="shared" si="89"/>
        <v>5.7613636363636376</v>
      </c>
      <c r="DH82" s="8">
        <f t="shared" si="90"/>
        <v>132.46527272727275</v>
      </c>
      <c r="DL82" s="8">
        <v>25.9</v>
      </c>
      <c r="DM82" s="8">
        <v>5.05</v>
      </c>
      <c r="DN82" s="8">
        <f t="shared" si="91"/>
        <v>25.122999999999998</v>
      </c>
      <c r="DO82" s="8">
        <f t="shared" si="92"/>
        <v>5.7126696832579178</v>
      </c>
      <c r="DP82" s="8">
        <f t="shared" si="93"/>
        <v>143.51940045248867</v>
      </c>
    </row>
    <row r="83" spans="1:120" s="8" customFormat="1" x14ac:dyDescent="0.25">
      <c r="A83" s="8">
        <v>20.399999999999999</v>
      </c>
      <c r="B83" s="8">
        <v>5.84</v>
      </c>
      <c r="C83" s="8">
        <f>A83*(1-($C$7 - 25)*(0.003))</f>
        <v>18.808799999999998</v>
      </c>
      <c r="D83" s="8">
        <f t="shared" si="47"/>
        <v>5.7254901960784306</v>
      </c>
      <c r="E83" s="8">
        <f t="shared" si="48"/>
        <v>107.68959999999997</v>
      </c>
      <c r="I83" s="8">
        <v>20.2</v>
      </c>
      <c r="J83" s="8">
        <v>5.86</v>
      </c>
      <c r="K83" s="8">
        <f t="shared" si="49"/>
        <v>18.624400000000001</v>
      </c>
      <c r="L83" s="8">
        <f t="shared" si="50"/>
        <v>5.86</v>
      </c>
      <c r="M83" s="8">
        <f t="shared" si="51"/>
        <v>109.13898400000001</v>
      </c>
      <c r="Q83" s="8">
        <v>19.600000000000001</v>
      </c>
      <c r="R83" s="8">
        <v>5.84</v>
      </c>
      <c r="S83" s="8">
        <f t="shared" si="52"/>
        <v>18.071200000000001</v>
      </c>
      <c r="T83" s="8">
        <f t="shared" si="53"/>
        <v>5.770750988142292</v>
      </c>
      <c r="U83" s="8">
        <f t="shared" si="54"/>
        <v>104.28439525691699</v>
      </c>
      <c r="X83" s="8">
        <v>19.2</v>
      </c>
      <c r="Y83" s="8">
        <v>5.84</v>
      </c>
      <c r="Z83" s="8">
        <f t="shared" si="55"/>
        <v>17.817599999999999</v>
      </c>
      <c r="AA83" s="8">
        <f t="shared" si="56"/>
        <v>5.7764589515331357</v>
      </c>
      <c r="AB83" s="8">
        <f t="shared" si="57"/>
        <v>102.92263501483679</v>
      </c>
      <c r="AF83" s="8">
        <v>21.1</v>
      </c>
      <c r="AG83" s="8">
        <v>5.82</v>
      </c>
      <c r="AH83" s="8">
        <f t="shared" si="58"/>
        <v>20.023900000000001</v>
      </c>
      <c r="AI83" s="8">
        <f t="shared" si="59"/>
        <v>5.82</v>
      </c>
      <c r="AJ83" s="8">
        <f t="shared" si="60"/>
        <v>116.53909800000001</v>
      </c>
      <c r="AN83" s="8">
        <v>22</v>
      </c>
      <c r="AO83" s="8">
        <v>5.83</v>
      </c>
      <c r="AP83" s="8">
        <f t="shared" si="61"/>
        <v>20.284000000000002</v>
      </c>
      <c r="AQ83" s="8">
        <f t="shared" si="62"/>
        <v>5.7438423645320196</v>
      </c>
      <c r="AR83" s="8">
        <f t="shared" si="63"/>
        <v>116.5080985221675</v>
      </c>
      <c r="AV83" s="8">
        <v>22.6</v>
      </c>
      <c r="AW83" s="8">
        <v>5.82</v>
      </c>
      <c r="AX83" s="8">
        <f t="shared" si="64"/>
        <v>20.837200000000003</v>
      </c>
      <c r="AY83" s="8">
        <f t="shared" si="65"/>
        <v>5.7058823529411766</v>
      </c>
      <c r="AZ83" s="8">
        <f t="shared" si="66"/>
        <v>118.8946117647059</v>
      </c>
      <c r="BD83" s="8">
        <v>17.100000000000001</v>
      </c>
      <c r="BE83" s="8">
        <v>5.82</v>
      </c>
      <c r="BF83" s="8">
        <f t="shared" si="67"/>
        <v>15.817500000000003</v>
      </c>
      <c r="BG83" s="8">
        <f t="shared" si="68"/>
        <v>5.785288270377734</v>
      </c>
      <c r="BH83" s="8">
        <f t="shared" si="69"/>
        <v>91.508797216699818</v>
      </c>
      <c r="BK83" s="8">
        <v>21.1</v>
      </c>
      <c r="BL83" s="8">
        <v>5.82</v>
      </c>
      <c r="BM83" s="8">
        <f t="shared" si="70"/>
        <v>19.770700000000001</v>
      </c>
      <c r="BN83" s="8">
        <f t="shared" si="71"/>
        <v>5.82</v>
      </c>
      <c r="BO83" s="8">
        <f t="shared" si="72"/>
        <v>115.06547400000001</v>
      </c>
      <c r="BS83" s="8">
        <v>20.2</v>
      </c>
      <c r="BT83" s="8">
        <v>5.82</v>
      </c>
      <c r="BU83" s="8">
        <f t="shared" si="73"/>
        <v>18.988</v>
      </c>
      <c r="BV83" s="8">
        <f t="shared" si="74"/>
        <v>6.0373443983402497</v>
      </c>
      <c r="BW83" s="8">
        <f t="shared" si="75"/>
        <v>114.63709543568466</v>
      </c>
      <c r="CA83" s="8">
        <v>20.2</v>
      </c>
      <c r="CB83" s="8">
        <v>5.85</v>
      </c>
      <c r="CC83" s="8">
        <f t="shared" si="76"/>
        <v>19.230399999999999</v>
      </c>
      <c r="CD83" s="8">
        <f t="shared" si="77"/>
        <v>6.2234042553191484</v>
      </c>
      <c r="CE83" s="8">
        <f t="shared" si="78"/>
        <v>119.67855319148934</v>
      </c>
      <c r="CH83" s="8">
        <v>20.399999999999999</v>
      </c>
      <c r="CI83" s="8">
        <v>5.84</v>
      </c>
      <c r="CJ83" s="8">
        <f t="shared" si="79"/>
        <v>19.481999999999999</v>
      </c>
      <c r="CK83" s="8">
        <f t="shared" si="80"/>
        <v>6.0833333333333339</v>
      </c>
      <c r="CL83" s="8">
        <f t="shared" si="81"/>
        <v>118.5155</v>
      </c>
      <c r="CO83" s="8">
        <v>19.899999999999999</v>
      </c>
      <c r="CP83" s="8">
        <v>5.84</v>
      </c>
      <c r="CQ83" s="8">
        <f t="shared" si="82"/>
        <v>18.825399999999998</v>
      </c>
      <c r="CR83" s="8">
        <f t="shared" si="83"/>
        <v>6.1930010604453871</v>
      </c>
      <c r="CS83" s="8">
        <f t="shared" si="84"/>
        <v>116.58572216330857</v>
      </c>
      <c r="CV83" s="8">
        <v>23.7</v>
      </c>
      <c r="CW83" s="8">
        <v>5.09</v>
      </c>
      <c r="CX83" s="8">
        <f t="shared" si="85"/>
        <v>22.491299999999999</v>
      </c>
      <c r="CY83" s="8">
        <f t="shared" si="86"/>
        <v>6.2073170731707314</v>
      </c>
      <c r="CZ83" s="8">
        <f t="shared" si="87"/>
        <v>139.61063048780485</v>
      </c>
      <c r="DD83" s="8">
        <v>23.7</v>
      </c>
      <c r="DE83" s="8">
        <v>5.09</v>
      </c>
      <c r="DF83" s="8">
        <f t="shared" si="88"/>
        <v>22.704599999999999</v>
      </c>
      <c r="DG83" s="8">
        <f t="shared" si="89"/>
        <v>5.7840909090909092</v>
      </c>
      <c r="DH83" s="8">
        <f t="shared" si="90"/>
        <v>131.32547045454544</v>
      </c>
      <c r="DL83" s="8">
        <v>25.8</v>
      </c>
      <c r="DM83" s="8">
        <v>5.0999999999999996</v>
      </c>
      <c r="DN83" s="8">
        <f t="shared" si="91"/>
        <v>25.026</v>
      </c>
      <c r="DO83" s="8">
        <f t="shared" si="92"/>
        <v>5.7692307692307683</v>
      </c>
      <c r="DP83" s="8">
        <f t="shared" si="93"/>
        <v>144.3807692307692</v>
      </c>
    </row>
    <row r="84" spans="1:120" s="8" customFormat="1" x14ac:dyDescent="0.25">
      <c r="A84" s="8">
        <v>20</v>
      </c>
      <c r="B84" s="8">
        <v>5.9</v>
      </c>
      <c r="C84" s="8">
        <f>A84*(1-($C$7 - 25)*(0.003))</f>
        <v>18.440000000000001</v>
      </c>
      <c r="D84" s="8">
        <f t="shared" si="47"/>
        <v>5.784313725490196</v>
      </c>
      <c r="E84" s="8">
        <f t="shared" si="48"/>
        <v>106.66274509803922</v>
      </c>
      <c r="I84" s="8">
        <v>19.8</v>
      </c>
      <c r="J84" s="8">
        <v>5.9</v>
      </c>
      <c r="K84" s="8">
        <f t="shared" si="49"/>
        <v>18.255600000000001</v>
      </c>
      <c r="L84" s="8">
        <f t="shared" si="50"/>
        <v>5.9</v>
      </c>
      <c r="M84" s="8">
        <f t="shared" si="51"/>
        <v>107.70804000000001</v>
      </c>
      <c r="Q84" s="8">
        <v>19.3</v>
      </c>
      <c r="R84" s="8">
        <v>5.88</v>
      </c>
      <c r="S84" s="8">
        <f t="shared" si="52"/>
        <v>17.794600000000003</v>
      </c>
      <c r="T84" s="8">
        <f t="shared" si="53"/>
        <v>5.8102766798418966</v>
      </c>
      <c r="U84" s="8">
        <f t="shared" si="54"/>
        <v>103.39154940711462</v>
      </c>
      <c r="X84" s="8">
        <v>18.899999999999999</v>
      </c>
      <c r="Y84" s="8">
        <v>5.88</v>
      </c>
      <c r="Z84" s="8">
        <f t="shared" si="55"/>
        <v>17.539199999999997</v>
      </c>
      <c r="AA84" s="8">
        <f t="shared" si="56"/>
        <v>5.8160237388724036</v>
      </c>
      <c r="AB84" s="8">
        <f t="shared" si="57"/>
        <v>102.00840356083084</v>
      </c>
      <c r="AF84" s="8">
        <v>20.8</v>
      </c>
      <c r="AG84" s="8">
        <v>5.87</v>
      </c>
      <c r="AH84" s="8">
        <f t="shared" si="58"/>
        <v>19.7392</v>
      </c>
      <c r="AI84" s="8">
        <f t="shared" si="59"/>
        <v>5.87</v>
      </c>
      <c r="AJ84" s="8">
        <f t="shared" si="60"/>
        <v>115.86910400000001</v>
      </c>
      <c r="AN84" s="8">
        <v>21.7</v>
      </c>
      <c r="AO84" s="8">
        <v>5.89</v>
      </c>
      <c r="AP84" s="8">
        <f t="shared" si="61"/>
        <v>20.007400000000001</v>
      </c>
      <c r="AQ84" s="8">
        <f t="shared" si="62"/>
        <v>5.8029556650246299</v>
      </c>
      <c r="AR84" s="8">
        <f t="shared" si="63"/>
        <v>116.10205517241378</v>
      </c>
      <c r="AV84" s="8">
        <v>22.3</v>
      </c>
      <c r="AW84" s="8">
        <v>5.87</v>
      </c>
      <c r="AX84" s="8">
        <f t="shared" si="64"/>
        <v>20.560600000000001</v>
      </c>
      <c r="AY84" s="8">
        <f t="shared" si="65"/>
        <v>5.7549019607843137</v>
      </c>
      <c r="AZ84" s="8">
        <f t="shared" si="66"/>
        <v>118.32423725490196</v>
      </c>
      <c r="BD84" s="8">
        <v>17.100000000000001</v>
      </c>
      <c r="BE84" s="8">
        <v>5.89</v>
      </c>
      <c r="BF84" s="8">
        <f t="shared" si="67"/>
        <v>15.817500000000003</v>
      </c>
      <c r="BG84" s="8">
        <f t="shared" si="68"/>
        <v>5.8548707753479121</v>
      </c>
      <c r="BH84" s="8">
        <f t="shared" si="69"/>
        <v>92.609418489065618</v>
      </c>
      <c r="BK84" s="8">
        <v>20.8</v>
      </c>
      <c r="BL84" s="8">
        <v>5.87</v>
      </c>
      <c r="BM84" s="8">
        <f t="shared" si="70"/>
        <v>19.489600000000003</v>
      </c>
      <c r="BN84" s="8">
        <f t="shared" si="71"/>
        <v>5.87</v>
      </c>
      <c r="BO84" s="8">
        <f t="shared" si="72"/>
        <v>114.40395200000002</v>
      </c>
      <c r="BS84" s="8">
        <v>19.600000000000001</v>
      </c>
      <c r="BT84" s="8">
        <v>5.87</v>
      </c>
      <c r="BU84" s="8">
        <f t="shared" si="73"/>
        <v>18.423999999999999</v>
      </c>
      <c r="BV84" s="8">
        <f t="shared" si="74"/>
        <v>6.089211618257262</v>
      </c>
      <c r="BW84" s="8">
        <f t="shared" si="75"/>
        <v>112.18763485477179</v>
      </c>
      <c r="CA84" s="8">
        <v>19.600000000000001</v>
      </c>
      <c r="CB84" s="8">
        <v>5.89</v>
      </c>
      <c r="CC84" s="8">
        <f t="shared" si="76"/>
        <v>18.659200000000002</v>
      </c>
      <c r="CD84" s="8">
        <f t="shared" si="77"/>
        <v>6.2659574468085104</v>
      </c>
      <c r="CE84" s="8">
        <f t="shared" si="78"/>
        <v>116.91775319148937</v>
      </c>
      <c r="CH84" s="8">
        <v>19.899999999999999</v>
      </c>
      <c r="CI84" s="8">
        <v>5.89</v>
      </c>
      <c r="CJ84" s="8">
        <f t="shared" si="79"/>
        <v>19.004499999999997</v>
      </c>
      <c r="CK84" s="8">
        <f t="shared" si="80"/>
        <v>6.135416666666667</v>
      </c>
      <c r="CL84" s="8">
        <f t="shared" si="81"/>
        <v>116.60052604166665</v>
      </c>
      <c r="CO84" s="8">
        <v>19.5</v>
      </c>
      <c r="CP84" s="8">
        <v>5.89</v>
      </c>
      <c r="CQ84" s="8">
        <f t="shared" si="82"/>
        <v>18.446999999999999</v>
      </c>
      <c r="CR84" s="8">
        <f t="shared" si="83"/>
        <v>6.2460233297985148</v>
      </c>
      <c r="CS84" s="8">
        <f t="shared" si="84"/>
        <v>115.2203923647932</v>
      </c>
      <c r="CV84" s="8">
        <v>23.4</v>
      </c>
      <c r="CW84" s="8">
        <v>5.14</v>
      </c>
      <c r="CX84" s="8">
        <f t="shared" si="85"/>
        <v>22.206599999999998</v>
      </c>
      <c r="CY84" s="8">
        <f t="shared" si="86"/>
        <v>6.2682926829268286</v>
      </c>
      <c r="CZ84" s="8">
        <f t="shared" si="87"/>
        <v>139.19746829268291</v>
      </c>
      <c r="DD84" s="8">
        <v>23.4</v>
      </c>
      <c r="DE84" s="8">
        <v>5.14</v>
      </c>
      <c r="DF84" s="8">
        <f t="shared" si="88"/>
        <v>22.417199999999998</v>
      </c>
      <c r="DG84" s="8">
        <f t="shared" si="89"/>
        <v>5.8409090909090908</v>
      </c>
      <c r="DH84" s="8">
        <f t="shared" si="90"/>
        <v>130.93682727272724</v>
      </c>
      <c r="DL84" s="8">
        <v>25.5</v>
      </c>
      <c r="DM84" s="8">
        <v>5.13</v>
      </c>
      <c r="DN84" s="8">
        <f t="shared" si="91"/>
        <v>24.734999999999999</v>
      </c>
      <c r="DO84" s="8">
        <f t="shared" si="92"/>
        <v>5.8031674208144794</v>
      </c>
      <c r="DP84" s="8">
        <f t="shared" si="93"/>
        <v>143.54134615384615</v>
      </c>
    </row>
    <row r="85" spans="1:120" s="8" customFormat="1" x14ac:dyDescent="0.25">
      <c r="A85" s="8">
        <v>19.5</v>
      </c>
      <c r="B85" s="8">
        <v>5.94</v>
      </c>
      <c r="C85" s="8">
        <f>A85*(1-($C$7 - 25)*(0.003))</f>
        <v>17.978999999999999</v>
      </c>
      <c r="D85" s="8">
        <f t="shared" si="47"/>
        <v>5.8235294117647056</v>
      </c>
      <c r="E85" s="8">
        <f t="shared" si="48"/>
        <v>104.70123529411764</v>
      </c>
      <c r="I85" s="8">
        <v>19.399999999999999</v>
      </c>
      <c r="J85" s="8">
        <v>5.95</v>
      </c>
      <c r="K85" s="8">
        <f t="shared" si="49"/>
        <v>17.886800000000001</v>
      </c>
      <c r="L85" s="8">
        <f t="shared" si="50"/>
        <v>5.95</v>
      </c>
      <c r="M85" s="8">
        <f t="shared" si="51"/>
        <v>106.42646000000001</v>
      </c>
      <c r="Q85" s="8">
        <v>18.899999999999999</v>
      </c>
      <c r="R85" s="8">
        <v>5.92</v>
      </c>
      <c r="S85" s="8">
        <f t="shared" si="52"/>
        <v>17.425799999999999</v>
      </c>
      <c r="T85" s="8">
        <f t="shared" si="53"/>
        <v>5.849802371541502</v>
      </c>
      <c r="U85" s="8">
        <f t="shared" si="54"/>
        <v>101.9374861660079</v>
      </c>
      <c r="X85" s="8">
        <v>18.600000000000001</v>
      </c>
      <c r="Y85" s="8">
        <v>5.93</v>
      </c>
      <c r="Z85" s="8">
        <f t="shared" si="55"/>
        <v>17.2608</v>
      </c>
      <c r="AA85" s="8">
        <f t="shared" si="56"/>
        <v>5.8654797230464881</v>
      </c>
      <c r="AB85" s="8">
        <f t="shared" si="57"/>
        <v>101.24287240356082</v>
      </c>
      <c r="AF85" s="8">
        <v>20.399999999999999</v>
      </c>
      <c r="AG85" s="8">
        <v>5.92</v>
      </c>
      <c r="AH85" s="8">
        <f t="shared" si="58"/>
        <v>19.359599999999997</v>
      </c>
      <c r="AI85" s="8">
        <f t="shared" si="59"/>
        <v>5.92</v>
      </c>
      <c r="AJ85" s="8">
        <f t="shared" si="60"/>
        <v>114.60883199999998</v>
      </c>
      <c r="AN85" s="8">
        <v>21.4</v>
      </c>
      <c r="AO85" s="8">
        <v>5.91</v>
      </c>
      <c r="AP85" s="8">
        <f t="shared" si="61"/>
        <v>19.730799999999999</v>
      </c>
      <c r="AQ85" s="8">
        <f t="shared" si="62"/>
        <v>5.8226600985221681</v>
      </c>
      <c r="AR85" s="8">
        <f t="shared" si="63"/>
        <v>114.88574187192118</v>
      </c>
      <c r="AV85" s="8">
        <v>22</v>
      </c>
      <c r="AW85" s="8">
        <v>5.9</v>
      </c>
      <c r="AX85" s="8">
        <f t="shared" si="64"/>
        <v>20.284000000000002</v>
      </c>
      <c r="AY85" s="8">
        <f t="shared" si="65"/>
        <v>5.784313725490196</v>
      </c>
      <c r="AZ85" s="8">
        <f t="shared" si="66"/>
        <v>117.32901960784315</v>
      </c>
      <c r="BD85" s="8">
        <v>16.899999999999999</v>
      </c>
      <c r="BE85" s="8">
        <v>5.93</v>
      </c>
      <c r="BF85" s="8">
        <f t="shared" si="67"/>
        <v>15.6325</v>
      </c>
      <c r="BG85" s="8">
        <f t="shared" si="68"/>
        <v>5.894632206759443</v>
      </c>
      <c r="BH85" s="8">
        <f t="shared" si="69"/>
        <v>92.147837972166997</v>
      </c>
      <c r="BK85" s="8">
        <v>20.399999999999999</v>
      </c>
      <c r="BL85" s="8">
        <v>5.92</v>
      </c>
      <c r="BM85" s="8">
        <f t="shared" si="70"/>
        <v>19.114799999999999</v>
      </c>
      <c r="BN85" s="8">
        <f t="shared" si="71"/>
        <v>5.92</v>
      </c>
      <c r="BO85" s="8">
        <f t="shared" si="72"/>
        <v>113.15961599999999</v>
      </c>
      <c r="BS85" s="8">
        <v>19.2</v>
      </c>
      <c r="BT85" s="8">
        <v>5.91</v>
      </c>
      <c r="BU85" s="8">
        <f t="shared" si="73"/>
        <v>18.047999999999998</v>
      </c>
      <c r="BV85" s="8">
        <f t="shared" si="74"/>
        <v>6.1307053941908718</v>
      </c>
      <c r="BW85" s="8">
        <f t="shared" si="75"/>
        <v>110.64697095435685</v>
      </c>
      <c r="CA85" s="8">
        <v>19</v>
      </c>
      <c r="CB85" s="8">
        <v>5.94</v>
      </c>
      <c r="CC85" s="8">
        <f t="shared" si="76"/>
        <v>18.088000000000001</v>
      </c>
      <c r="CD85" s="8">
        <f t="shared" si="77"/>
        <v>6.3191489361702127</v>
      </c>
      <c r="CE85" s="8">
        <f t="shared" si="78"/>
        <v>114.30076595744681</v>
      </c>
      <c r="CH85" s="8">
        <v>19.2</v>
      </c>
      <c r="CI85" s="8">
        <v>5.93</v>
      </c>
      <c r="CJ85" s="8">
        <f t="shared" si="79"/>
        <v>18.335999999999999</v>
      </c>
      <c r="CK85" s="8">
        <f t="shared" si="80"/>
        <v>6.177083333333333</v>
      </c>
      <c r="CL85" s="8">
        <f t="shared" si="81"/>
        <v>113.26299999999999</v>
      </c>
      <c r="CO85" s="8">
        <v>18.899999999999999</v>
      </c>
      <c r="CP85" s="8">
        <v>5.94</v>
      </c>
      <c r="CQ85" s="8">
        <f t="shared" si="82"/>
        <v>17.879399999999997</v>
      </c>
      <c r="CR85" s="8">
        <f t="shared" si="83"/>
        <v>6.2990455991516443</v>
      </c>
      <c r="CS85" s="8">
        <f t="shared" si="84"/>
        <v>112.62315588547189</v>
      </c>
      <c r="CV85" s="8">
        <v>23.1</v>
      </c>
      <c r="CW85" s="8">
        <v>5.17</v>
      </c>
      <c r="CX85" s="8">
        <f t="shared" si="85"/>
        <v>21.921900000000001</v>
      </c>
      <c r="CY85" s="8">
        <f t="shared" si="86"/>
        <v>6.3048780487804876</v>
      </c>
      <c r="CZ85" s="8">
        <f t="shared" si="87"/>
        <v>138.21490609756097</v>
      </c>
      <c r="DD85" s="8">
        <v>23.1</v>
      </c>
      <c r="DE85" s="8">
        <v>5.17</v>
      </c>
      <c r="DF85" s="8">
        <f t="shared" si="88"/>
        <v>22.129799999999999</v>
      </c>
      <c r="DG85" s="8">
        <f t="shared" si="89"/>
        <v>5.875</v>
      </c>
      <c r="DH85" s="8">
        <f t="shared" si="90"/>
        <v>130.012575</v>
      </c>
      <c r="DL85" s="8">
        <v>25.1</v>
      </c>
      <c r="DM85" s="8">
        <v>5.17</v>
      </c>
      <c r="DN85" s="8">
        <f t="shared" si="91"/>
        <v>24.347000000000001</v>
      </c>
      <c r="DO85" s="8">
        <f t="shared" si="92"/>
        <v>5.8484162895927598</v>
      </c>
      <c r="DP85" s="8">
        <f t="shared" si="93"/>
        <v>142.39139140271493</v>
      </c>
    </row>
    <row r="86" spans="1:120" s="8" customFormat="1" x14ac:dyDescent="0.25">
      <c r="A86" s="8">
        <v>19.100000000000001</v>
      </c>
      <c r="B86" s="8">
        <v>5.98</v>
      </c>
      <c r="C86" s="8">
        <f>A86*(1-($C$7 - 25)*(0.003))</f>
        <v>17.610200000000003</v>
      </c>
      <c r="D86" s="8">
        <f t="shared" si="47"/>
        <v>5.8627450980392162</v>
      </c>
      <c r="E86" s="8">
        <f t="shared" si="48"/>
        <v>103.24411372549022</v>
      </c>
      <c r="I86" s="8">
        <v>19</v>
      </c>
      <c r="J86" s="8">
        <v>5.99</v>
      </c>
      <c r="K86" s="8">
        <f t="shared" si="49"/>
        <v>17.518000000000001</v>
      </c>
      <c r="L86" s="8">
        <f t="shared" si="50"/>
        <v>5.99</v>
      </c>
      <c r="M86" s="8">
        <f t="shared" si="51"/>
        <v>104.93282000000001</v>
      </c>
      <c r="Q86" s="8">
        <v>18.600000000000001</v>
      </c>
      <c r="R86" s="8">
        <v>5.97</v>
      </c>
      <c r="S86" s="8">
        <f t="shared" si="52"/>
        <v>17.1492</v>
      </c>
      <c r="T86" s="8">
        <f t="shared" si="53"/>
        <v>5.8992094861660078</v>
      </c>
      <c r="U86" s="8">
        <f t="shared" si="54"/>
        <v>101.1667233201581</v>
      </c>
      <c r="X86" s="8">
        <v>18.2</v>
      </c>
      <c r="Y86" s="8">
        <v>5.98</v>
      </c>
      <c r="Z86" s="8">
        <f t="shared" si="55"/>
        <v>16.889599999999998</v>
      </c>
      <c r="AA86" s="8">
        <f t="shared" si="56"/>
        <v>5.9149357072205744</v>
      </c>
      <c r="AB86" s="8">
        <f t="shared" si="57"/>
        <v>99.900898120672608</v>
      </c>
      <c r="AF86" s="8">
        <v>20.100000000000001</v>
      </c>
      <c r="AG86" s="8">
        <v>5.96</v>
      </c>
      <c r="AH86" s="8">
        <f t="shared" si="58"/>
        <v>19.0749</v>
      </c>
      <c r="AI86" s="8">
        <f t="shared" si="59"/>
        <v>5.96</v>
      </c>
      <c r="AJ86" s="8">
        <f t="shared" si="60"/>
        <v>113.686404</v>
      </c>
      <c r="AN86" s="8">
        <v>21</v>
      </c>
      <c r="AO86" s="8">
        <v>5.98</v>
      </c>
      <c r="AP86" s="8">
        <f t="shared" si="61"/>
        <v>19.362000000000002</v>
      </c>
      <c r="AQ86" s="8">
        <f t="shared" si="62"/>
        <v>5.8916256157635472</v>
      </c>
      <c r="AR86" s="8">
        <f t="shared" si="63"/>
        <v>114.07365517241381</v>
      </c>
      <c r="AV86" s="8">
        <v>21.8</v>
      </c>
      <c r="AW86" s="8">
        <v>5.96</v>
      </c>
      <c r="AX86" s="8">
        <f t="shared" si="64"/>
        <v>20.099600000000002</v>
      </c>
      <c r="AY86" s="8">
        <f t="shared" si="65"/>
        <v>5.8431372549019605</v>
      </c>
      <c r="AZ86" s="8">
        <f t="shared" si="66"/>
        <v>117.44472156862746</v>
      </c>
      <c r="BD86" s="8">
        <v>16.399999999999999</v>
      </c>
      <c r="BE86" s="8">
        <v>5.97</v>
      </c>
      <c r="BF86" s="8">
        <f t="shared" si="67"/>
        <v>15.17</v>
      </c>
      <c r="BG86" s="8">
        <f t="shared" si="68"/>
        <v>5.9343936381709739</v>
      </c>
      <c r="BH86" s="8">
        <f t="shared" si="69"/>
        <v>90.024751491053678</v>
      </c>
      <c r="BK86" s="8">
        <v>20.100000000000001</v>
      </c>
      <c r="BL86" s="8">
        <v>5.96</v>
      </c>
      <c r="BM86" s="8">
        <f t="shared" si="70"/>
        <v>18.833700000000004</v>
      </c>
      <c r="BN86" s="8">
        <f t="shared" si="71"/>
        <v>5.96</v>
      </c>
      <c r="BO86" s="8">
        <f t="shared" si="72"/>
        <v>112.24885200000003</v>
      </c>
      <c r="BS86" s="8">
        <v>18.7</v>
      </c>
      <c r="BT86" s="8">
        <v>5.97</v>
      </c>
      <c r="BU86" s="8">
        <f t="shared" si="73"/>
        <v>17.577999999999999</v>
      </c>
      <c r="BV86" s="8">
        <f t="shared" si="74"/>
        <v>6.1929460580912865</v>
      </c>
      <c r="BW86" s="8">
        <f t="shared" si="75"/>
        <v>108.85960580912862</v>
      </c>
      <c r="CA86" s="8">
        <v>18.600000000000001</v>
      </c>
      <c r="CB86" s="8">
        <v>5.98</v>
      </c>
      <c r="CC86" s="8">
        <f t="shared" si="76"/>
        <v>17.7072</v>
      </c>
      <c r="CD86" s="8">
        <f t="shared" si="77"/>
        <v>6.3617021276595747</v>
      </c>
      <c r="CE86" s="8">
        <f t="shared" si="78"/>
        <v>112.64793191489362</v>
      </c>
      <c r="CH86" s="8">
        <v>18.8</v>
      </c>
      <c r="CI86" s="8">
        <v>5.98</v>
      </c>
      <c r="CJ86" s="8">
        <f t="shared" si="79"/>
        <v>17.954000000000001</v>
      </c>
      <c r="CK86" s="8">
        <f t="shared" si="80"/>
        <v>6.2291666666666679</v>
      </c>
      <c r="CL86" s="8">
        <f t="shared" si="81"/>
        <v>111.83845833333336</v>
      </c>
      <c r="CO86" s="8">
        <v>18.399999999999999</v>
      </c>
      <c r="CP86" s="8">
        <v>5.98</v>
      </c>
      <c r="CQ86" s="8">
        <f t="shared" si="82"/>
        <v>17.406399999999998</v>
      </c>
      <c r="CR86" s="8">
        <f t="shared" si="83"/>
        <v>6.3414634146341466</v>
      </c>
      <c r="CS86" s="8">
        <f t="shared" si="84"/>
        <v>110.38204878048779</v>
      </c>
      <c r="CV86" s="8">
        <v>22.7</v>
      </c>
      <c r="CW86" s="8">
        <v>5.21</v>
      </c>
      <c r="CX86" s="8">
        <f t="shared" si="85"/>
        <v>21.542299999999997</v>
      </c>
      <c r="CY86" s="8">
        <f t="shared" si="86"/>
        <v>6.3536585365853657</v>
      </c>
      <c r="CZ86" s="8">
        <f t="shared" si="87"/>
        <v>136.87241829268291</v>
      </c>
      <c r="DD86" s="8">
        <v>22.7</v>
      </c>
      <c r="DE86" s="8">
        <v>5.21</v>
      </c>
      <c r="DF86" s="8">
        <f t="shared" si="88"/>
        <v>21.746599999999997</v>
      </c>
      <c r="DG86" s="8">
        <f t="shared" si="89"/>
        <v>5.9204545454545459</v>
      </c>
      <c r="DH86" s="8">
        <f t="shared" si="90"/>
        <v>128.74975681818182</v>
      </c>
      <c r="DL86" s="8">
        <v>24.8</v>
      </c>
      <c r="DM86" s="8">
        <v>5.21</v>
      </c>
      <c r="DN86" s="8">
        <f t="shared" si="91"/>
        <v>24.056000000000001</v>
      </c>
      <c r="DO86" s="8">
        <f t="shared" si="92"/>
        <v>5.8936651583710402</v>
      </c>
      <c r="DP86" s="8">
        <f t="shared" si="93"/>
        <v>141.77800904977374</v>
      </c>
    </row>
    <row r="87" spans="1:120" s="8" customFormat="1" x14ac:dyDescent="0.25">
      <c r="A87" s="8">
        <v>18.600000000000001</v>
      </c>
      <c r="B87" s="8">
        <v>6.02</v>
      </c>
      <c r="C87" s="8">
        <f>A87*(1-($C$7 - 25)*(0.003))</f>
        <v>17.1492</v>
      </c>
      <c r="D87" s="8">
        <f t="shared" si="47"/>
        <v>5.901960784313725</v>
      </c>
      <c r="E87" s="8">
        <f t="shared" si="48"/>
        <v>101.21390588235293</v>
      </c>
      <c r="I87" s="8">
        <v>18.5</v>
      </c>
      <c r="J87" s="8">
        <v>6.04</v>
      </c>
      <c r="K87" s="8">
        <f t="shared" si="49"/>
        <v>17.057000000000002</v>
      </c>
      <c r="L87" s="8">
        <f t="shared" si="50"/>
        <v>6.04</v>
      </c>
      <c r="M87" s="8">
        <f t="shared" si="51"/>
        <v>103.02428000000002</v>
      </c>
      <c r="Q87" s="8">
        <v>18.2</v>
      </c>
      <c r="R87" s="8">
        <v>6.02</v>
      </c>
      <c r="S87" s="8">
        <f t="shared" si="52"/>
        <v>16.7804</v>
      </c>
      <c r="T87" s="8">
        <f t="shared" si="53"/>
        <v>5.9486166007905128</v>
      </c>
      <c r="U87" s="8">
        <f t="shared" si="54"/>
        <v>99.820166007905115</v>
      </c>
      <c r="X87" s="8">
        <v>17.8</v>
      </c>
      <c r="Y87" s="8">
        <v>6.03</v>
      </c>
      <c r="Z87" s="8">
        <f t="shared" si="55"/>
        <v>16.5184</v>
      </c>
      <c r="AA87" s="8">
        <f t="shared" si="56"/>
        <v>5.9643916913946589</v>
      </c>
      <c r="AB87" s="8">
        <f t="shared" si="57"/>
        <v>98.522207715133533</v>
      </c>
      <c r="AF87" s="8">
        <v>19.600000000000001</v>
      </c>
      <c r="AG87" s="8">
        <v>6.02</v>
      </c>
      <c r="AH87" s="8">
        <f t="shared" si="58"/>
        <v>18.6004</v>
      </c>
      <c r="AI87" s="8">
        <f t="shared" si="59"/>
        <v>6.02</v>
      </c>
      <c r="AJ87" s="8">
        <f t="shared" si="60"/>
        <v>111.974408</v>
      </c>
      <c r="AN87" s="8">
        <v>20.7</v>
      </c>
      <c r="AO87" s="8">
        <v>6.03</v>
      </c>
      <c r="AP87" s="8">
        <f t="shared" si="61"/>
        <v>19.0854</v>
      </c>
      <c r="AQ87" s="8">
        <f t="shared" si="62"/>
        <v>5.9408866995073897</v>
      </c>
      <c r="AR87" s="8">
        <f t="shared" si="63"/>
        <v>113.38419901477833</v>
      </c>
      <c r="AV87" s="8">
        <v>21.5</v>
      </c>
      <c r="AW87" s="8">
        <v>6.01</v>
      </c>
      <c r="AX87" s="8">
        <f t="shared" si="64"/>
        <v>19.823</v>
      </c>
      <c r="AY87" s="8">
        <f t="shared" si="65"/>
        <v>5.8921568627450975</v>
      </c>
      <c r="AZ87" s="8">
        <f t="shared" si="66"/>
        <v>116.80022549019607</v>
      </c>
      <c r="BD87" s="8">
        <v>16</v>
      </c>
      <c r="BE87" s="8">
        <v>6.02</v>
      </c>
      <c r="BF87" s="8">
        <f t="shared" si="67"/>
        <v>14.8</v>
      </c>
      <c r="BG87" s="8">
        <f t="shared" si="68"/>
        <v>5.9840954274353875</v>
      </c>
      <c r="BH87" s="8">
        <f t="shared" si="69"/>
        <v>88.564612326043743</v>
      </c>
      <c r="BK87" s="8">
        <v>19.600000000000001</v>
      </c>
      <c r="BL87" s="8">
        <v>6.02</v>
      </c>
      <c r="BM87" s="8">
        <f t="shared" si="70"/>
        <v>18.365200000000002</v>
      </c>
      <c r="BN87" s="8">
        <f t="shared" si="71"/>
        <v>6.02</v>
      </c>
      <c r="BO87" s="8">
        <f t="shared" si="72"/>
        <v>110.558504</v>
      </c>
      <c r="BS87" s="8">
        <v>17.899999999999999</v>
      </c>
      <c r="BT87" s="8">
        <v>6.01</v>
      </c>
      <c r="BU87" s="8">
        <f t="shared" si="73"/>
        <v>16.825999999999997</v>
      </c>
      <c r="BV87" s="8">
        <f t="shared" si="74"/>
        <v>6.2344398340248963</v>
      </c>
      <c r="BW87" s="8">
        <f t="shared" si="75"/>
        <v>104.90068464730288</v>
      </c>
      <c r="CA87" s="8">
        <v>17.899999999999999</v>
      </c>
      <c r="CB87" s="8">
        <v>6.02</v>
      </c>
      <c r="CC87" s="8">
        <f t="shared" si="76"/>
        <v>17.040799999999997</v>
      </c>
      <c r="CD87" s="8">
        <f t="shared" si="77"/>
        <v>6.4042553191489358</v>
      </c>
      <c r="CE87" s="8">
        <f t="shared" si="78"/>
        <v>109.13363404255317</v>
      </c>
      <c r="CH87" s="8">
        <v>18</v>
      </c>
      <c r="CI87" s="8">
        <v>6.02</v>
      </c>
      <c r="CJ87" s="8">
        <f t="shared" si="79"/>
        <v>17.189999999999998</v>
      </c>
      <c r="CK87" s="8">
        <f t="shared" si="80"/>
        <v>6.270833333333333</v>
      </c>
      <c r="CL87" s="8">
        <f t="shared" si="81"/>
        <v>107.79562499999999</v>
      </c>
      <c r="CO87" s="8">
        <v>17.7</v>
      </c>
      <c r="CP87" s="8">
        <v>6.04</v>
      </c>
      <c r="CQ87" s="8">
        <f t="shared" si="82"/>
        <v>16.744199999999999</v>
      </c>
      <c r="CR87" s="8">
        <f t="shared" si="83"/>
        <v>6.4050901378579006</v>
      </c>
      <c r="CS87" s="8">
        <f t="shared" si="84"/>
        <v>107.24811028632026</v>
      </c>
      <c r="CV87" s="8">
        <v>22.4</v>
      </c>
      <c r="CW87" s="8">
        <v>5.25</v>
      </c>
      <c r="CX87" s="8">
        <f t="shared" si="85"/>
        <v>21.257599999999996</v>
      </c>
      <c r="CY87" s="8">
        <f t="shared" si="86"/>
        <v>6.4024390243902438</v>
      </c>
      <c r="CZ87" s="8">
        <f t="shared" si="87"/>
        <v>136.10048780487801</v>
      </c>
      <c r="DD87" s="8">
        <v>22.4</v>
      </c>
      <c r="DE87" s="8">
        <v>5.25</v>
      </c>
      <c r="DF87" s="8">
        <f t="shared" si="88"/>
        <v>21.459199999999999</v>
      </c>
      <c r="DG87" s="8">
        <f t="shared" si="89"/>
        <v>5.9659090909090917</v>
      </c>
      <c r="DH87" s="8">
        <f t="shared" si="90"/>
        <v>128.02363636363637</v>
      </c>
      <c r="DL87" s="8">
        <v>24.5</v>
      </c>
      <c r="DM87" s="8">
        <v>5.24</v>
      </c>
      <c r="DN87" s="8">
        <f t="shared" si="91"/>
        <v>23.765000000000001</v>
      </c>
      <c r="DO87" s="8">
        <f t="shared" si="92"/>
        <v>5.9276018099547514</v>
      </c>
      <c r="DP87" s="8">
        <f t="shared" si="93"/>
        <v>140.86945701357467</v>
      </c>
    </row>
    <row r="88" spans="1:120" s="8" customFormat="1" x14ac:dyDescent="0.25">
      <c r="A88" s="8">
        <v>18.2</v>
      </c>
      <c r="B88" s="8">
        <v>6.08</v>
      </c>
      <c r="C88" s="8">
        <f>A88*(1-($C$7 - 25)*(0.003))</f>
        <v>16.7804</v>
      </c>
      <c r="D88" s="8">
        <f t="shared" si="47"/>
        <v>5.9607843137254903</v>
      </c>
      <c r="E88" s="8">
        <f t="shared" si="48"/>
        <v>100.02434509803922</v>
      </c>
      <c r="I88" s="8">
        <v>17.899999999999999</v>
      </c>
      <c r="J88" s="8">
        <v>6.09</v>
      </c>
      <c r="K88" s="8">
        <f t="shared" si="49"/>
        <v>16.503799999999998</v>
      </c>
      <c r="L88" s="8">
        <f t="shared" si="50"/>
        <v>6.09</v>
      </c>
      <c r="M88" s="8">
        <f t="shared" si="51"/>
        <v>100.50814199999999</v>
      </c>
      <c r="Q88" s="8">
        <v>17.899999999999999</v>
      </c>
      <c r="R88" s="8">
        <v>6.06</v>
      </c>
      <c r="S88" s="8">
        <f t="shared" si="52"/>
        <v>16.503799999999998</v>
      </c>
      <c r="T88" s="8">
        <f t="shared" si="53"/>
        <v>5.9881422924901182</v>
      </c>
      <c r="U88" s="8">
        <f t="shared" si="54"/>
        <v>98.827102766798404</v>
      </c>
      <c r="X88" s="8">
        <v>17.399999999999999</v>
      </c>
      <c r="Y88" s="8">
        <v>6.09</v>
      </c>
      <c r="Z88" s="8">
        <f t="shared" si="55"/>
        <v>16.147199999999998</v>
      </c>
      <c r="AA88" s="8">
        <f t="shared" si="56"/>
        <v>6.0237388724035608</v>
      </c>
      <c r="AB88" s="8">
        <f t="shared" si="57"/>
        <v>97.266516320474764</v>
      </c>
      <c r="AF88" s="8">
        <v>19.3</v>
      </c>
      <c r="AG88" s="8">
        <v>6.06</v>
      </c>
      <c r="AH88" s="8">
        <f t="shared" si="58"/>
        <v>18.3157</v>
      </c>
      <c r="AI88" s="8">
        <f t="shared" si="59"/>
        <v>6.06</v>
      </c>
      <c r="AJ88" s="8">
        <f t="shared" si="60"/>
        <v>110.99314199999999</v>
      </c>
      <c r="AN88" s="8">
        <v>20.399999999999999</v>
      </c>
      <c r="AO88" s="8">
        <v>6.05</v>
      </c>
      <c r="AP88" s="8">
        <f t="shared" si="61"/>
        <v>18.808799999999998</v>
      </c>
      <c r="AQ88" s="8">
        <f t="shared" si="62"/>
        <v>5.9605911330049262</v>
      </c>
      <c r="AR88" s="8">
        <f t="shared" si="63"/>
        <v>112.11156650246305</v>
      </c>
      <c r="AV88" s="8">
        <v>21.2</v>
      </c>
      <c r="AW88" s="8">
        <v>6.05</v>
      </c>
      <c r="AX88" s="8">
        <f t="shared" si="64"/>
        <v>19.546400000000002</v>
      </c>
      <c r="AY88" s="8">
        <f t="shared" si="65"/>
        <v>5.9313725490196072</v>
      </c>
      <c r="AZ88" s="8">
        <f t="shared" si="66"/>
        <v>115.93698039215687</v>
      </c>
      <c r="BD88" s="8">
        <v>15.4</v>
      </c>
      <c r="BE88" s="8">
        <v>6.08</v>
      </c>
      <c r="BF88" s="8">
        <f t="shared" si="67"/>
        <v>14.245000000000001</v>
      </c>
      <c r="BG88" s="8">
        <f t="shared" si="68"/>
        <v>6.0437375745526838</v>
      </c>
      <c r="BH88" s="8">
        <f t="shared" si="69"/>
        <v>86.093041749502987</v>
      </c>
      <c r="BK88" s="8">
        <v>19.3</v>
      </c>
      <c r="BL88" s="8">
        <v>6.06</v>
      </c>
      <c r="BM88" s="8">
        <f t="shared" si="70"/>
        <v>18.084100000000003</v>
      </c>
      <c r="BN88" s="8">
        <f t="shared" si="71"/>
        <v>6.06</v>
      </c>
      <c r="BO88" s="8">
        <f t="shared" si="72"/>
        <v>109.58964600000002</v>
      </c>
      <c r="BS88" s="8">
        <v>17.3</v>
      </c>
      <c r="BT88" s="8">
        <v>6.06</v>
      </c>
      <c r="BU88" s="8">
        <f t="shared" si="73"/>
        <v>16.262</v>
      </c>
      <c r="BV88" s="8">
        <f t="shared" si="74"/>
        <v>6.2863070539419086</v>
      </c>
      <c r="BW88" s="8">
        <f t="shared" si="75"/>
        <v>102.22792531120332</v>
      </c>
      <c r="CA88" s="8">
        <v>17.100000000000001</v>
      </c>
      <c r="CB88" s="8">
        <v>6.06</v>
      </c>
      <c r="CC88" s="8">
        <f t="shared" si="76"/>
        <v>16.279199999999999</v>
      </c>
      <c r="CD88" s="8">
        <f t="shared" si="77"/>
        <v>6.4468085106382977</v>
      </c>
      <c r="CE88" s="8">
        <f t="shared" si="78"/>
        <v>104.94888510638297</v>
      </c>
      <c r="CH88" s="8">
        <v>17.100000000000001</v>
      </c>
      <c r="CI88" s="8">
        <v>6.07</v>
      </c>
      <c r="CJ88" s="8">
        <f t="shared" si="79"/>
        <v>16.330500000000001</v>
      </c>
      <c r="CK88" s="8">
        <f t="shared" si="80"/>
        <v>6.3229166666666679</v>
      </c>
      <c r="CL88" s="8">
        <f t="shared" si="81"/>
        <v>103.25639062500002</v>
      </c>
      <c r="CO88" s="8">
        <v>17</v>
      </c>
      <c r="CP88" s="8">
        <v>6.08</v>
      </c>
      <c r="CQ88" s="8">
        <f t="shared" si="82"/>
        <v>16.082000000000001</v>
      </c>
      <c r="CR88" s="8">
        <f t="shared" si="83"/>
        <v>6.4475079533404029</v>
      </c>
      <c r="CS88" s="8">
        <f t="shared" si="84"/>
        <v>103.68882290562037</v>
      </c>
      <c r="CV88" s="8">
        <v>22</v>
      </c>
      <c r="CW88" s="8">
        <v>5.31</v>
      </c>
      <c r="CX88" s="8">
        <f t="shared" si="85"/>
        <v>20.878</v>
      </c>
      <c r="CY88" s="8">
        <f t="shared" si="86"/>
        <v>6.4756097560975601</v>
      </c>
      <c r="CZ88" s="8">
        <f t="shared" si="87"/>
        <v>135.19778048780486</v>
      </c>
      <c r="DD88" s="8">
        <v>22</v>
      </c>
      <c r="DE88" s="8">
        <v>5.31</v>
      </c>
      <c r="DF88" s="8">
        <f t="shared" si="88"/>
        <v>21.076000000000001</v>
      </c>
      <c r="DG88" s="8">
        <f t="shared" si="89"/>
        <v>6.0340909090909092</v>
      </c>
      <c r="DH88" s="8">
        <f t="shared" si="90"/>
        <v>127.17450000000001</v>
      </c>
      <c r="DL88" s="8">
        <v>24</v>
      </c>
      <c r="DM88" s="8">
        <v>5.29</v>
      </c>
      <c r="DN88" s="8">
        <f t="shared" si="91"/>
        <v>23.28</v>
      </c>
      <c r="DO88" s="8">
        <f t="shared" si="92"/>
        <v>5.9841628959276019</v>
      </c>
      <c r="DP88" s="8">
        <f t="shared" si="93"/>
        <v>139.31131221719457</v>
      </c>
    </row>
    <row r="89" spans="1:120" s="8" customFormat="1" x14ac:dyDescent="0.25">
      <c r="A89" s="8">
        <v>17.7</v>
      </c>
      <c r="B89" s="8">
        <v>6.13</v>
      </c>
      <c r="C89" s="8">
        <f>A89*(1-($C$7 - 25)*(0.003))</f>
        <v>16.319400000000002</v>
      </c>
      <c r="D89" s="8">
        <f t="shared" si="47"/>
        <v>6.0098039215686274</v>
      </c>
      <c r="E89" s="8">
        <f t="shared" si="48"/>
        <v>98.076394117647069</v>
      </c>
      <c r="I89" s="8">
        <v>17.399999999999999</v>
      </c>
      <c r="J89" s="8">
        <v>6.14</v>
      </c>
      <c r="K89" s="8">
        <f t="shared" si="49"/>
        <v>16.0428</v>
      </c>
      <c r="L89" s="8">
        <f t="shared" si="50"/>
        <v>6.14</v>
      </c>
      <c r="M89" s="8">
        <f t="shared" si="51"/>
        <v>98.502791999999999</v>
      </c>
      <c r="Q89" s="8">
        <v>17.399999999999999</v>
      </c>
      <c r="R89" s="8">
        <v>6.09</v>
      </c>
      <c r="S89" s="8">
        <f t="shared" si="52"/>
        <v>16.0428</v>
      </c>
      <c r="T89" s="8">
        <f t="shared" si="53"/>
        <v>6.0177865612648214</v>
      </c>
      <c r="U89" s="8">
        <f t="shared" si="54"/>
        <v>96.542146245059271</v>
      </c>
      <c r="X89" s="8">
        <v>17</v>
      </c>
      <c r="Y89" s="8">
        <v>6.11</v>
      </c>
      <c r="Z89" s="8">
        <f t="shared" si="55"/>
        <v>15.776</v>
      </c>
      <c r="AA89" s="8">
        <f t="shared" si="56"/>
        <v>6.0435212660731956</v>
      </c>
      <c r="AB89" s="8">
        <f t="shared" si="57"/>
        <v>95.342591493570737</v>
      </c>
      <c r="AF89" s="8">
        <v>18.899999999999999</v>
      </c>
      <c r="AG89" s="8">
        <v>6.11</v>
      </c>
      <c r="AH89" s="8">
        <f t="shared" si="58"/>
        <v>17.936099999999996</v>
      </c>
      <c r="AI89" s="8">
        <f t="shared" si="59"/>
        <v>6.11</v>
      </c>
      <c r="AJ89" s="8">
        <f t="shared" si="60"/>
        <v>109.58957099999998</v>
      </c>
      <c r="AN89" s="8">
        <v>20.100000000000001</v>
      </c>
      <c r="AO89" s="8">
        <v>6.1</v>
      </c>
      <c r="AP89" s="8">
        <f t="shared" si="61"/>
        <v>18.532200000000003</v>
      </c>
      <c r="AQ89" s="8">
        <f t="shared" si="62"/>
        <v>6.0098522167487678</v>
      </c>
      <c r="AR89" s="8">
        <f t="shared" si="63"/>
        <v>111.37578325123154</v>
      </c>
      <c r="AV89" s="8">
        <v>21</v>
      </c>
      <c r="AW89" s="8">
        <v>6.11</v>
      </c>
      <c r="AX89" s="8">
        <f t="shared" si="64"/>
        <v>19.362000000000002</v>
      </c>
      <c r="AY89" s="8">
        <f t="shared" si="65"/>
        <v>5.9901960784313726</v>
      </c>
      <c r="AZ89" s="8">
        <f t="shared" si="66"/>
        <v>115.98217647058824</v>
      </c>
      <c r="BD89" s="8">
        <v>14.9</v>
      </c>
      <c r="BE89" s="8">
        <v>6.11</v>
      </c>
      <c r="BF89" s="8">
        <f t="shared" si="67"/>
        <v>13.782500000000001</v>
      </c>
      <c r="BG89" s="8">
        <f t="shared" si="68"/>
        <v>6.0735586481113328</v>
      </c>
      <c r="BH89" s="8">
        <f t="shared" si="69"/>
        <v>83.708822067594454</v>
      </c>
      <c r="BK89" s="8">
        <v>18.899999999999999</v>
      </c>
      <c r="BL89" s="8">
        <v>6.11</v>
      </c>
      <c r="BM89" s="8">
        <f t="shared" si="70"/>
        <v>17.709299999999999</v>
      </c>
      <c r="BN89" s="8">
        <f t="shared" si="71"/>
        <v>6.11</v>
      </c>
      <c r="BO89" s="8">
        <f t="shared" si="72"/>
        <v>108.203823</v>
      </c>
      <c r="BS89" s="8">
        <v>16.7</v>
      </c>
      <c r="BT89" s="8">
        <v>6.1</v>
      </c>
      <c r="BU89" s="8">
        <f t="shared" si="73"/>
        <v>15.697999999999999</v>
      </c>
      <c r="BV89" s="8">
        <f t="shared" si="74"/>
        <v>6.3278008298755193</v>
      </c>
      <c r="BW89" s="8">
        <f t="shared" si="75"/>
        <v>99.333817427385895</v>
      </c>
      <c r="CA89" s="8">
        <v>16.399999999999999</v>
      </c>
      <c r="CB89" s="8">
        <v>6.1</v>
      </c>
      <c r="CC89" s="8">
        <f t="shared" si="76"/>
        <v>15.612799999999998</v>
      </c>
      <c r="CD89" s="8">
        <f t="shared" si="77"/>
        <v>6.4893617021276588</v>
      </c>
      <c r="CE89" s="8">
        <f t="shared" si="78"/>
        <v>101.31710638297871</v>
      </c>
      <c r="CH89" s="8">
        <v>16.399999999999999</v>
      </c>
      <c r="CI89" s="8">
        <v>6.11</v>
      </c>
      <c r="CJ89" s="8">
        <f t="shared" si="79"/>
        <v>15.661999999999997</v>
      </c>
      <c r="CK89" s="8">
        <f t="shared" si="80"/>
        <v>6.3645833333333339</v>
      </c>
      <c r="CL89" s="8">
        <f t="shared" si="81"/>
        <v>99.682104166666662</v>
      </c>
      <c r="CO89" s="8">
        <v>16.3</v>
      </c>
      <c r="CP89" s="8">
        <v>6.13</v>
      </c>
      <c r="CQ89" s="8">
        <f t="shared" si="82"/>
        <v>15.4198</v>
      </c>
      <c r="CR89" s="8">
        <f t="shared" si="83"/>
        <v>6.5005302226935315</v>
      </c>
      <c r="CS89" s="8">
        <f t="shared" si="84"/>
        <v>100.23687592788973</v>
      </c>
      <c r="CV89" s="8">
        <v>21.5</v>
      </c>
      <c r="CW89" s="8">
        <v>5.34</v>
      </c>
      <c r="CX89" s="8">
        <f t="shared" si="85"/>
        <v>20.403499999999998</v>
      </c>
      <c r="CY89" s="8">
        <f t="shared" si="86"/>
        <v>6.5121951219512191</v>
      </c>
      <c r="CZ89" s="8">
        <f t="shared" si="87"/>
        <v>132.87157317073169</v>
      </c>
      <c r="DD89" s="8">
        <v>21.5</v>
      </c>
      <c r="DE89" s="8">
        <v>5.34</v>
      </c>
      <c r="DF89" s="8">
        <f t="shared" si="88"/>
        <v>20.596999999999998</v>
      </c>
      <c r="DG89" s="8">
        <f t="shared" si="89"/>
        <v>6.0681818181818183</v>
      </c>
      <c r="DH89" s="8">
        <f t="shared" si="90"/>
        <v>124.9863409090909</v>
      </c>
      <c r="DL89" s="8">
        <v>23.6</v>
      </c>
      <c r="DM89" s="8">
        <v>5.34</v>
      </c>
      <c r="DN89" s="8">
        <f t="shared" si="91"/>
        <v>22.891999999999999</v>
      </c>
      <c r="DO89" s="8">
        <f t="shared" si="92"/>
        <v>6.0407239819004523</v>
      </c>
      <c r="DP89" s="8">
        <f t="shared" si="93"/>
        <v>138.28425339366515</v>
      </c>
    </row>
    <row r="90" spans="1:120" s="8" customFormat="1" x14ac:dyDescent="0.25">
      <c r="A90" s="8">
        <v>17</v>
      </c>
      <c r="B90" s="8">
        <v>6.17</v>
      </c>
      <c r="C90" s="8">
        <f>A90*(1-($C$7 - 25)*(0.003))</f>
        <v>15.674000000000001</v>
      </c>
      <c r="D90" s="8">
        <f t="shared" si="47"/>
        <v>6.0490196078431371</v>
      </c>
      <c r="E90" s="8">
        <f t="shared" si="48"/>
        <v>94.812333333333342</v>
      </c>
      <c r="I90" s="8">
        <v>16.8</v>
      </c>
      <c r="J90" s="8">
        <v>6.18</v>
      </c>
      <c r="K90" s="8">
        <f t="shared" si="49"/>
        <v>15.489600000000001</v>
      </c>
      <c r="L90" s="8">
        <f t="shared" si="50"/>
        <v>6.18</v>
      </c>
      <c r="M90" s="8">
        <f t="shared" si="51"/>
        <v>95.725728000000004</v>
      </c>
      <c r="Q90" s="8">
        <v>17</v>
      </c>
      <c r="R90" s="8">
        <v>6.16</v>
      </c>
      <c r="S90" s="8">
        <f t="shared" si="52"/>
        <v>15.674000000000001</v>
      </c>
      <c r="T90" s="8">
        <f t="shared" si="53"/>
        <v>6.0869565217391299</v>
      </c>
      <c r="U90" s="8">
        <f t="shared" si="54"/>
        <v>95.406956521739133</v>
      </c>
      <c r="X90" s="8">
        <v>16.600000000000001</v>
      </c>
      <c r="Y90" s="8">
        <v>6.17</v>
      </c>
      <c r="Z90" s="8">
        <f t="shared" si="55"/>
        <v>15.4048</v>
      </c>
      <c r="AA90" s="8">
        <f t="shared" si="56"/>
        <v>6.1028684470820966</v>
      </c>
      <c r="AB90" s="8">
        <f t="shared" si="57"/>
        <v>94.01346785361028</v>
      </c>
      <c r="AF90" s="8">
        <v>18.5</v>
      </c>
      <c r="AG90" s="8">
        <v>6.15</v>
      </c>
      <c r="AH90" s="8">
        <f t="shared" si="58"/>
        <v>17.5565</v>
      </c>
      <c r="AI90" s="8">
        <f t="shared" si="59"/>
        <v>6.15</v>
      </c>
      <c r="AJ90" s="8">
        <f t="shared" si="60"/>
        <v>107.972475</v>
      </c>
      <c r="AN90" s="8">
        <v>19.600000000000001</v>
      </c>
      <c r="AO90" s="8">
        <v>6.16</v>
      </c>
      <c r="AP90" s="8">
        <f t="shared" si="61"/>
        <v>18.071200000000001</v>
      </c>
      <c r="AQ90" s="8">
        <f t="shared" si="62"/>
        <v>6.0689655172413799</v>
      </c>
      <c r="AR90" s="8">
        <f t="shared" si="63"/>
        <v>109.67348965517243</v>
      </c>
      <c r="AV90" s="8">
        <v>20.5</v>
      </c>
      <c r="AW90" s="8">
        <v>6.15</v>
      </c>
      <c r="AX90" s="8">
        <f t="shared" si="64"/>
        <v>18.901</v>
      </c>
      <c r="AY90" s="8">
        <f t="shared" si="65"/>
        <v>6.0294117647058822</v>
      </c>
      <c r="AZ90" s="8">
        <f t="shared" si="66"/>
        <v>113.96191176470587</v>
      </c>
      <c r="BD90" s="8">
        <v>14.1</v>
      </c>
      <c r="BE90" s="8">
        <v>6.17</v>
      </c>
      <c r="BF90" s="8">
        <f t="shared" si="67"/>
        <v>13.0425</v>
      </c>
      <c r="BG90" s="8">
        <f t="shared" si="68"/>
        <v>6.1332007952286283</v>
      </c>
      <c r="BH90" s="8">
        <f t="shared" si="69"/>
        <v>79.992271371769391</v>
      </c>
      <c r="BK90" s="8">
        <v>18.5</v>
      </c>
      <c r="BL90" s="8">
        <v>6.15</v>
      </c>
      <c r="BM90" s="8">
        <f t="shared" si="70"/>
        <v>17.334500000000002</v>
      </c>
      <c r="BN90" s="8">
        <f t="shared" si="71"/>
        <v>6.15</v>
      </c>
      <c r="BO90" s="8">
        <f t="shared" si="72"/>
        <v>106.60717500000001</v>
      </c>
      <c r="BS90" s="8">
        <v>15.8</v>
      </c>
      <c r="BT90" s="8">
        <v>6.15</v>
      </c>
      <c r="BU90" s="8">
        <f t="shared" si="73"/>
        <v>14.852</v>
      </c>
      <c r="BV90" s="8">
        <f t="shared" si="74"/>
        <v>6.3796680497925324</v>
      </c>
      <c r="BW90" s="8">
        <f t="shared" si="75"/>
        <v>94.75082987551869</v>
      </c>
      <c r="CA90" s="8">
        <v>15.5</v>
      </c>
      <c r="CB90" s="8">
        <v>6.17</v>
      </c>
      <c r="CC90" s="8">
        <f t="shared" si="76"/>
        <v>14.756</v>
      </c>
      <c r="CD90" s="8">
        <f t="shared" si="77"/>
        <v>6.5638297872340425</v>
      </c>
      <c r="CE90" s="8">
        <f t="shared" si="78"/>
        <v>96.855872340425535</v>
      </c>
      <c r="CH90" s="8">
        <v>15.5</v>
      </c>
      <c r="CI90" s="8">
        <v>6.17</v>
      </c>
      <c r="CJ90" s="8">
        <f t="shared" si="79"/>
        <v>14.8025</v>
      </c>
      <c r="CK90" s="8">
        <f t="shared" si="80"/>
        <v>6.4270833333333339</v>
      </c>
      <c r="CL90" s="8">
        <f t="shared" si="81"/>
        <v>95.136901041666675</v>
      </c>
      <c r="CO90" s="8">
        <v>15.4</v>
      </c>
      <c r="CP90" s="8">
        <v>6.15</v>
      </c>
      <c r="CQ90" s="8">
        <f t="shared" si="82"/>
        <v>14.5684</v>
      </c>
      <c r="CR90" s="8">
        <f t="shared" si="83"/>
        <v>6.5217391304347831</v>
      </c>
      <c r="CS90" s="8">
        <f t="shared" si="84"/>
        <v>95.011304347826098</v>
      </c>
      <c r="CV90" s="8">
        <v>21</v>
      </c>
      <c r="CW90" s="8">
        <v>5.38</v>
      </c>
      <c r="CX90" s="8">
        <f t="shared" si="85"/>
        <v>19.928999999999998</v>
      </c>
      <c r="CY90" s="8">
        <f t="shared" si="86"/>
        <v>6.5609756097560972</v>
      </c>
      <c r="CZ90" s="8">
        <f t="shared" si="87"/>
        <v>130.75368292682924</v>
      </c>
      <c r="DD90" s="8">
        <v>21</v>
      </c>
      <c r="DE90" s="8">
        <v>5.38</v>
      </c>
      <c r="DF90" s="8">
        <f t="shared" si="88"/>
        <v>20.117999999999999</v>
      </c>
      <c r="DG90" s="8">
        <f t="shared" si="89"/>
        <v>6.1136363636363642</v>
      </c>
      <c r="DH90" s="8">
        <f t="shared" si="90"/>
        <v>122.99413636363637</v>
      </c>
      <c r="DL90" s="8">
        <v>23.2</v>
      </c>
      <c r="DM90" s="8">
        <v>5.39</v>
      </c>
      <c r="DN90" s="8">
        <f t="shared" si="91"/>
        <v>22.503999999999998</v>
      </c>
      <c r="DO90" s="8">
        <f t="shared" si="92"/>
        <v>6.0972850678733028</v>
      </c>
      <c r="DP90" s="8">
        <f t="shared" si="93"/>
        <v>137.2133031674208</v>
      </c>
    </row>
    <row r="91" spans="1:120" s="8" customFormat="1" x14ac:dyDescent="0.25">
      <c r="A91" s="8">
        <v>16.3</v>
      </c>
      <c r="B91" s="8">
        <v>6.22</v>
      </c>
      <c r="C91" s="8">
        <f>A91*(1-($C$7 - 25)*(0.003))</f>
        <v>15.028600000000001</v>
      </c>
      <c r="D91" s="8">
        <f t="shared" si="47"/>
        <v>6.0980392156862742</v>
      </c>
      <c r="E91" s="8">
        <f t="shared" si="48"/>
        <v>91.644992156862742</v>
      </c>
      <c r="I91" s="8">
        <v>16</v>
      </c>
      <c r="J91" s="8">
        <v>6.23</v>
      </c>
      <c r="K91" s="8">
        <f t="shared" si="49"/>
        <v>14.752000000000001</v>
      </c>
      <c r="L91" s="8">
        <f t="shared" si="50"/>
        <v>6.23</v>
      </c>
      <c r="M91" s="8">
        <f t="shared" si="51"/>
        <v>91.904960000000017</v>
      </c>
      <c r="Q91" s="8">
        <v>16.5</v>
      </c>
      <c r="R91" s="8">
        <v>6.22</v>
      </c>
      <c r="S91" s="8">
        <f t="shared" si="52"/>
        <v>15.213000000000001</v>
      </c>
      <c r="T91" s="8">
        <f t="shared" si="53"/>
        <v>6.1462450592885371</v>
      </c>
      <c r="U91" s="8">
        <f t="shared" si="54"/>
        <v>93.502826086956517</v>
      </c>
      <c r="X91" s="8">
        <v>16</v>
      </c>
      <c r="Y91" s="8">
        <v>6.23</v>
      </c>
      <c r="Z91" s="8">
        <f t="shared" si="55"/>
        <v>14.847999999999999</v>
      </c>
      <c r="AA91" s="8">
        <f t="shared" si="56"/>
        <v>6.1622156280909994</v>
      </c>
      <c r="AB91" s="8">
        <f t="shared" si="57"/>
        <v>91.496577645895158</v>
      </c>
      <c r="AF91" s="8">
        <v>18</v>
      </c>
      <c r="AG91" s="8">
        <v>6.21</v>
      </c>
      <c r="AH91" s="8">
        <f t="shared" si="58"/>
        <v>17.082000000000001</v>
      </c>
      <c r="AI91" s="8">
        <f t="shared" si="59"/>
        <v>6.21</v>
      </c>
      <c r="AJ91" s="8">
        <f t="shared" si="60"/>
        <v>106.07922000000001</v>
      </c>
      <c r="AN91" s="8">
        <v>19.100000000000001</v>
      </c>
      <c r="AO91" s="8">
        <v>6.21</v>
      </c>
      <c r="AP91" s="8">
        <f t="shared" si="61"/>
        <v>17.610200000000003</v>
      </c>
      <c r="AQ91" s="8">
        <f t="shared" si="62"/>
        <v>6.1182266009852215</v>
      </c>
      <c r="AR91" s="8">
        <f t="shared" si="63"/>
        <v>107.74319408866997</v>
      </c>
      <c r="AV91" s="8">
        <v>20.2</v>
      </c>
      <c r="AW91" s="8">
        <v>6.19</v>
      </c>
      <c r="AX91" s="8">
        <f t="shared" si="64"/>
        <v>18.624400000000001</v>
      </c>
      <c r="AY91" s="8">
        <f t="shared" si="65"/>
        <v>6.0686274509803919</v>
      </c>
      <c r="AZ91" s="8">
        <f t="shared" si="66"/>
        <v>113.02454509803923</v>
      </c>
      <c r="BD91" s="8">
        <v>13.3</v>
      </c>
      <c r="BE91" s="8">
        <v>6.19</v>
      </c>
      <c r="BF91" s="8">
        <f t="shared" si="67"/>
        <v>12.302500000000002</v>
      </c>
      <c r="BG91" s="8">
        <f t="shared" si="68"/>
        <v>6.1530815109343946</v>
      </c>
      <c r="BH91" s="8">
        <f t="shared" si="69"/>
        <v>75.698285288270398</v>
      </c>
      <c r="BK91" s="8">
        <v>18</v>
      </c>
      <c r="BL91" s="8">
        <v>6.21</v>
      </c>
      <c r="BM91" s="8">
        <f t="shared" si="70"/>
        <v>16.866</v>
      </c>
      <c r="BN91" s="8">
        <f t="shared" si="71"/>
        <v>6.21</v>
      </c>
      <c r="BO91" s="8">
        <f t="shared" si="72"/>
        <v>104.73786</v>
      </c>
      <c r="BS91" s="8">
        <v>14.8</v>
      </c>
      <c r="BT91" s="8">
        <v>6.21</v>
      </c>
      <c r="BU91" s="8">
        <f t="shared" si="73"/>
        <v>13.911999999999999</v>
      </c>
      <c r="BV91" s="8">
        <f t="shared" si="74"/>
        <v>6.4419087136929463</v>
      </c>
      <c r="BW91" s="8">
        <f t="shared" si="75"/>
        <v>89.619834024896264</v>
      </c>
      <c r="CA91" s="8">
        <v>14.3</v>
      </c>
      <c r="CB91" s="8">
        <v>6.21</v>
      </c>
      <c r="CC91" s="8">
        <f t="shared" si="76"/>
        <v>13.6136</v>
      </c>
      <c r="CD91" s="8">
        <f t="shared" si="77"/>
        <v>6.6063829787234045</v>
      </c>
      <c r="CE91" s="8">
        <f t="shared" si="78"/>
        <v>89.93665531914894</v>
      </c>
      <c r="CH91" s="8">
        <v>14.2</v>
      </c>
      <c r="CI91" s="8">
        <v>6.21</v>
      </c>
      <c r="CJ91" s="8">
        <f t="shared" si="79"/>
        <v>13.560999999999998</v>
      </c>
      <c r="CK91" s="8">
        <f t="shared" si="80"/>
        <v>6.46875</v>
      </c>
      <c r="CL91" s="8">
        <f t="shared" si="81"/>
        <v>87.722718749999984</v>
      </c>
      <c r="CO91" s="8">
        <v>14.4</v>
      </c>
      <c r="CP91" s="8">
        <v>6.21</v>
      </c>
      <c r="CQ91" s="8">
        <f t="shared" si="82"/>
        <v>13.622399999999999</v>
      </c>
      <c r="CR91" s="8">
        <f t="shared" si="83"/>
        <v>6.5853658536585371</v>
      </c>
      <c r="CS91" s="8">
        <f t="shared" si="84"/>
        <v>89.708487804878047</v>
      </c>
      <c r="CV91" s="8">
        <v>20.5</v>
      </c>
      <c r="CW91" s="8">
        <v>5.42</v>
      </c>
      <c r="CX91" s="8">
        <f t="shared" si="85"/>
        <v>19.454499999999999</v>
      </c>
      <c r="CY91" s="8">
        <f t="shared" si="86"/>
        <v>6.6097560975609753</v>
      </c>
      <c r="CZ91" s="8">
        <f t="shared" si="87"/>
        <v>128.58949999999999</v>
      </c>
      <c r="DD91" s="8">
        <v>20.5</v>
      </c>
      <c r="DE91" s="8">
        <v>5.42</v>
      </c>
      <c r="DF91" s="8">
        <f t="shared" si="88"/>
        <v>19.638999999999999</v>
      </c>
      <c r="DG91" s="8">
        <f t="shared" si="89"/>
        <v>6.1590909090909092</v>
      </c>
      <c r="DH91" s="8">
        <f t="shared" si="90"/>
        <v>120.95838636363636</v>
      </c>
      <c r="DL91" s="8">
        <v>22.7</v>
      </c>
      <c r="DM91" s="8">
        <v>5.41</v>
      </c>
      <c r="DN91" s="8">
        <f t="shared" si="91"/>
        <v>22.018999999999998</v>
      </c>
      <c r="DO91" s="8">
        <f t="shared" si="92"/>
        <v>6.1199095022624439</v>
      </c>
      <c r="DP91" s="8">
        <f t="shared" si="93"/>
        <v>134.75428733031674</v>
      </c>
    </row>
    <row r="92" spans="1:120" s="8" customFormat="1" x14ac:dyDescent="0.25">
      <c r="A92" s="8">
        <v>15.7</v>
      </c>
      <c r="B92" s="8">
        <v>6.27</v>
      </c>
      <c r="C92" s="8">
        <f>A92*(1-($C$7 - 25)*(0.003))</f>
        <v>14.4754</v>
      </c>
      <c r="D92" s="8">
        <f t="shared" si="47"/>
        <v>6.1470588235294112</v>
      </c>
      <c r="E92" s="8">
        <f t="shared" si="48"/>
        <v>88.981135294117649</v>
      </c>
      <c r="I92" s="8">
        <v>15.3</v>
      </c>
      <c r="J92" s="8">
        <v>6.26</v>
      </c>
      <c r="K92" s="8">
        <f t="shared" si="49"/>
        <v>14.106600000000002</v>
      </c>
      <c r="L92" s="8">
        <f t="shared" si="50"/>
        <v>6.26</v>
      </c>
      <c r="M92" s="8">
        <f t="shared" si="51"/>
        <v>88.307316000000014</v>
      </c>
      <c r="Q92" s="8">
        <v>16.2</v>
      </c>
      <c r="R92" s="8">
        <v>6.23</v>
      </c>
      <c r="S92" s="8">
        <f t="shared" si="52"/>
        <v>14.936400000000001</v>
      </c>
      <c r="T92" s="8">
        <f t="shared" si="53"/>
        <v>6.1561264822134385</v>
      </c>
      <c r="U92" s="8">
        <f t="shared" si="54"/>
        <v>91.950367588932806</v>
      </c>
      <c r="X92" s="8">
        <v>15.7</v>
      </c>
      <c r="Y92" s="8">
        <v>6.26</v>
      </c>
      <c r="Z92" s="8">
        <f t="shared" si="55"/>
        <v>14.569599999999998</v>
      </c>
      <c r="AA92" s="8">
        <f t="shared" si="56"/>
        <v>6.1918892185954499</v>
      </c>
      <c r="AB92" s="8">
        <f t="shared" si="57"/>
        <v>90.213349159248253</v>
      </c>
      <c r="AF92" s="8">
        <v>17.399999999999999</v>
      </c>
      <c r="AG92" s="8">
        <v>6.24</v>
      </c>
      <c r="AH92" s="8">
        <f t="shared" si="58"/>
        <v>16.512599999999999</v>
      </c>
      <c r="AI92" s="8">
        <f t="shared" si="59"/>
        <v>6.24</v>
      </c>
      <c r="AJ92" s="8">
        <f t="shared" si="60"/>
        <v>103.038624</v>
      </c>
      <c r="AN92" s="8">
        <v>18.7</v>
      </c>
      <c r="AO92" s="8">
        <v>6.24</v>
      </c>
      <c r="AP92" s="8">
        <f t="shared" si="61"/>
        <v>17.241399999999999</v>
      </c>
      <c r="AQ92" s="8">
        <f t="shared" si="62"/>
        <v>6.1477832512315276</v>
      </c>
      <c r="AR92" s="8">
        <f t="shared" si="63"/>
        <v>105.99639014778325</v>
      </c>
      <c r="AV92" s="8">
        <v>19.899999999999999</v>
      </c>
      <c r="AW92" s="8">
        <v>6.25</v>
      </c>
      <c r="AX92" s="8">
        <f t="shared" si="64"/>
        <v>18.347799999999999</v>
      </c>
      <c r="AY92" s="8">
        <f t="shared" si="65"/>
        <v>6.1274509803921564</v>
      </c>
      <c r="AZ92" s="8">
        <f t="shared" si="66"/>
        <v>112.4252450980392</v>
      </c>
      <c r="BD92" s="8">
        <v>12.6</v>
      </c>
      <c r="BE92" s="8">
        <v>6.24</v>
      </c>
      <c r="BF92" s="8">
        <f t="shared" si="67"/>
        <v>11.654999999999999</v>
      </c>
      <c r="BG92" s="8">
        <f t="shared" si="68"/>
        <v>6.2027833001988073</v>
      </c>
      <c r="BH92" s="8">
        <f t="shared" si="69"/>
        <v>72.2934393638171</v>
      </c>
      <c r="BK92" s="8">
        <v>17.399999999999999</v>
      </c>
      <c r="BL92" s="8">
        <v>6.24</v>
      </c>
      <c r="BM92" s="8">
        <f t="shared" si="70"/>
        <v>16.303799999999999</v>
      </c>
      <c r="BN92" s="8">
        <f t="shared" si="71"/>
        <v>6.24</v>
      </c>
      <c r="BO92" s="8">
        <f t="shared" si="72"/>
        <v>101.73571199999999</v>
      </c>
      <c r="BS92" s="8">
        <v>13.8</v>
      </c>
      <c r="BT92" s="8">
        <v>6.24</v>
      </c>
      <c r="BU92" s="8">
        <f t="shared" si="73"/>
        <v>12.972</v>
      </c>
      <c r="BV92" s="8">
        <f t="shared" si="74"/>
        <v>6.4730290456431545</v>
      </c>
      <c r="BW92" s="8">
        <f t="shared" si="75"/>
        <v>83.968132780082996</v>
      </c>
      <c r="CA92" s="8">
        <v>12.9</v>
      </c>
      <c r="CB92" s="8">
        <v>6.26</v>
      </c>
      <c r="CC92" s="8">
        <f t="shared" si="76"/>
        <v>12.280799999999999</v>
      </c>
      <c r="CD92" s="8">
        <f t="shared" si="77"/>
        <v>6.6595744680851059</v>
      </c>
      <c r="CE92" s="8">
        <f t="shared" si="78"/>
        <v>81.784902127659564</v>
      </c>
      <c r="CH92" s="8">
        <v>12.9</v>
      </c>
      <c r="CI92" s="8">
        <v>6.25</v>
      </c>
      <c r="CJ92" s="8">
        <f t="shared" si="79"/>
        <v>12.3195</v>
      </c>
      <c r="CK92" s="8">
        <f t="shared" si="80"/>
        <v>6.510416666666667</v>
      </c>
      <c r="CL92" s="8">
        <f t="shared" si="81"/>
        <v>80.205078125</v>
      </c>
      <c r="CO92" s="8">
        <v>13.3</v>
      </c>
      <c r="CP92" s="8">
        <v>6.27</v>
      </c>
      <c r="CQ92" s="8">
        <f t="shared" si="82"/>
        <v>12.581799999999999</v>
      </c>
      <c r="CR92" s="8">
        <f t="shared" si="83"/>
        <v>6.6489925768822902</v>
      </c>
      <c r="CS92" s="8">
        <f t="shared" si="84"/>
        <v>83.656294803817602</v>
      </c>
      <c r="CV92" s="8">
        <v>20</v>
      </c>
      <c r="CW92" s="8">
        <v>5.47</v>
      </c>
      <c r="CX92" s="8">
        <f t="shared" si="85"/>
        <v>18.98</v>
      </c>
      <c r="CY92" s="8">
        <f t="shared" si="86"/>
        <v>6.6707317073170724</v>
      </c>
      <c r="CZ92" s="8">
        <f t="shared" si="87"/>
        <v>126.61048780487803</v>
      </c>
      <c r="DD92" s="8">
        <v>20</v>
      </c>
      <c r="DE92" s="8">
        <v>5.47</v>
      </c>
      <c r="DF92" s="8">
        <f t="shared" si="88"/>
        <v>19.16</v>
      </c>
      <c r="DG92" s="8">
        <f t="shared" si="89"/>
        <v>6.2159090909090908</v>
      </c>
      <c r="DH92" s="8">
        <f t="shared" si="90"/>
        <v>119.09681818181818</v>
      </c>
      <c r="DL92" s="8">
        <v>22.3</v>
      </c>
      <c r="DM92" s="8">
        <v>5.46</v>
      </c>
      <c r="DN92" s="8">
        <f t="shared" si="91"/>
        <v>21.631</v>
      </c>
      <c r="DO92" s="8">
        <f t="shared" si="92"/>
        <v>6.1764705882352944</v>
      </c>
      <c r="DP92" s="8">
        <f t="shared" si="93"/>
        <v>133.60323529411767</v>
      </c>
    </row>
    <row r="93" spans="1:120" s="8" customFormat="1" x14ac:dyDescent="0.25">
      <c r="A93" s="8">
        <v>14.9</v>
      </c>
      <c r="B93" s="8">
        <v>6.32</v>
      </c>
      <c r="C93" s="8">
        <f>A93*(1-($C$7 - 25)*(0.003))</f>
        <v>13.737800000000002</v>
      </c>
      <c r="D93" s="8">
        <f t="shared" si="47"/>
        <v>6.1960784313725492</v>
      </c>
      <c r="E93" s="8">
        <f t="shared" si="48"/>
        <v>85.120486274509815</v>
      </c>
      <c r="I93" s="8">
        <v>14.5</v>
      </c>
      <c r="J93" s="8">
        <v>6.31</v>
      </c>
      <c r="K93" s="8">
        <f t="shared" si="49"/>
        <v>13.369</v>
      </c>
      <c r="L93" s="8">
        <f t="shared" si="50"/>
        <v>6.31</v>
      </c>
      <c r="M93" s="8">
        <f t="shared" si="51"/>
        <v>84.35839</v>
      </c>
      <c r="Q93" s="8">
        <v>15.5</v>
      </c>
      <c r="R93" s="8">
        <v>6.29</v>
      </c>
      <c r="S93" s="8">
        <f t="shared" si="52"/>
        <v>14.291</v>
      </c>
      <c r="T93" s="8">
        <f t="shared" si="53"/>
        <v>6.2154150197628457</v>
      </c>
      <c r="U93" s="8">
        <f t="shared" si="54"/>
        <v>88.824496047430827</v>
      </c>
      <c r="X93" s="8">
        <v>14.9</v>
      </c>
      <c r="Y93" s="8">
        <v>6.32</v>
      </c>
      <c r="Z93" s="8">
        <f t="shared" si="55"/>
        <v>13.827199999999999</v>
      </c>
      <c r="AA93" s="8">
        <f t="shared" si="56"/>
        <v>6.2512363996043527</v>
      </c>
      <c r="AB93" s="8">
        <f t="shared" si="57"/>
        <v>86.437095944609297</v>
      </c>
      <c r="AF93" s="8">
        <v>16.8</v>
      </c>
      <c r="AG93" s="8">
        <v>6.3</v>
      </c>
      <c r="AH93" s="8">
        <f t="shared" si="58"/>
        <v>15.943199999999999</v>
      </c>
      <c r="AI93" s="8">
        <f t="shared" si="59"/>
        <v>6.3</v>
      </c>
      <c r="AJ93" s="8">
        <f t="shared" si="60"/>
        <v>100.44215999999999</v>
      </c>
      <c r="AN93" s="8">
        <v>18.2</v>
      </c>
      <c r="AO93" s="8">
        <v>6.31</v>
      </c>
      <c r="AP93" s="8">
        <f t="shared" si="61"/>
        <v>16.7804</v>
      </c>
      <c r="AQ93" s="8">
        <f t="shared" si="62"/>
        <v>6.2167487684729057</v>
      </c>
      <c r="AR93" s="8">
        <f t="shared" si="63"/>
        <v>104.31953103448275</v>
      </c>
      <c r="AV93" s="8">
        <v>19.600000000000001</v>
      </c>
      <c r="AW93" s="8">
        <v>6.29</v>
      </c>
      <c r="AX93" s="8">
        <f t="shared" si="64"/>
        <v>18.071200000000001</v>
      </c>
      <c r="AY93" s="8">
        <f t="shared" si="65"/>
        <v>6.1666666666666661</v>
      </c>
      <c r="AZ93" s="8">
        <f t="shared" si="66"/>
        <v>111.43906666666666</v>
      </c>
      <c r="BD93" s="8">
        <v>11.6</v>
      </c>
      <c r="BE93" s="8">
        <v>6.29</v>
      </c>
      <c r="BF93" s="8">
        <f t="shared" si="67"/>
        <v>10.73</v>
      </c>
      <c r="BG93" s="8">
        <f t="shared" si="68"/>
        <v>6.2524850894632209</v>
      </c>
      <c r="BH93" s="8">
        <f t="shared" si="69"/>
        <v>67.089165009940359</v>
      </c>
      <c r="BK93" s="8">
        <v>16.8</v>
      </c>
      <c r="BL93" s="8">
        <v>6.3</v>
      </c>
      <c r="BM93" s="8">
        <f t="shared" si="70"/>
        <v>15.741600000000002</v>
      </c>
      <c r="BN93" s="8">
        <f t="shared" si="71"/>
        <v>6.3</v>
      </c>
      <c r="BO93" s="8">
        <f t="shared" si="72"/>
        <v>99.172080000000008</v>
      </c>
      <c r="BS93" s="8">
        <v>12.5</v>
      </c>
      <c r="BT93" s="8">
        <v>6.3</v>
      </c>
      <c r="BU93" s="8">
        <f t="shared" si="73"/>
        <v>11.75</v>
      </c>
      <c r="BV93" s="8">
        <f t="shared" si="74"/>
        <v>6.5352697095435692</v>
      </c>
      <c r="BW93" s="8">
        <f t="shared" si="75"/>
        <v>76.789419087136935</v>
      </c>
      <c r="CA93" s="8">
        <v>11</v>
      </c>
      <c r="CB93" s="8">
        <v>6.31</v>
      </c>
      <c r="CC93" s="8">
        <f t="shared" si="76"/>
        <v>10.472</v>
      </c>
      <c r="CD93" s="8">
        <f t="shared" si="77"/>
        <v>6.7127659574468082</v>
      </c>
      <c r="CE93" s="8">
        <f t="shared" si="78"/>
        <v>70.296085106382975</v>
      </c>
      <c r="CH93" s="8">
        <v>11.3</v>
      </c>
      <c r="CI93" s="8">
        <v>6.3</v>
      </c>
      <c r="CJ93" s="8">
        <f t="shared" si="79"/>
        <v>10.791500000000001</v>
      </c>
      <c r="CK93" s="8">
        <f t="shared" si="80"/>
        <v>6.5625</v>
      </c>
      <c r="CL93" s="8">
        <f t="shared" si="81"/>
        <v>70.819218750000005</v>
      </c>
      <c r="CO93" s="8">
        <v>11.7</v>
      </c>
      <c r="CP93" s="8">
        <v>6.31</v>
      </c>
      <c r="CQ93" s="8">
        <f t="shared" si="82"/>
        <v>11.068199999999999</v>
      </c>
      <c r="CR93" s="8">
        <f t="shared" si="83"/>
        <v>6.6914103923647925</v>
      </c>
      <c r="CS93" s="8">
        <f t="shared" si="84"/>
        <v>74.061868504771994</v>
      </c>
      <c r="CV93" s="8">
        <v>19.3</v>
      </c>
      <c r="CW93" s="8">
        <v>5.49</v>
      </c>
      <c r="CX93" s="8">
        <f t="shared" si="85"/>
        <v>18.3157</v>
      </c>
      <c r="CY93" s="8">
        <f t="shared" si="86"/>
        <v>6.6951219512195124</v>
      </c>
      <c r="CZ93" s="8">
        <f t="shared" si="87"/>
        <v>122.62584512195122</v>
      </c>
      <c r="DD93" s="8">
        <v>19.3</v>
      </c>
      <c r="DE93" s="8">
        <v>5.49</v>
      </c>
      <c r="DF93" s="8">
        <f t="shared" si="88"/>
        <v>18.4894</v>
      </c>
      <c r="DG93" s="8">
        <f t="shared" si="89"/>
        <v>6.2386363636363642</v>
      </c>
      <c r="DH93" s="8">
        <f t="shared" si="90"/>
        <v>115.34864318181819</v>
      </c>
      <c r="DL93" s="8">
        <v>21.7</v>
      </c>
      <c r="DM93" s="8">
        <v>5.51</v>
      </c>
      <c r="DN93" s="8">
        <f t="shared" si="91"/>
        <v>21.048999999999999</v>
      </c>
      <c r="DO93" s="8">
        <f t="shared" si="92"/>
        <v>6.2330316742081449</v>
      </c>
      <c r="DP93" s="8">
        <f t="shared" si="93"/>
        <v>131.19908371040725</v>
      </c>
    </row>
    <row r="94" spans="1:120" s="8" customFormat="1" x14ac:dyDescent="0.25">
      <c r="A94" s="8">
        <v>13.9</v>
      </c>
      <c r="B94" s="8">
        <v>6.35</v>
      </c>
      <c r="C94" s="8">
        <f>A94*(1-($C$7 - 25)*(0.003))</f>
        <v>12.815800000000001</v>
      </c>
      <c r="D94" s="8">
        <f t="shared" si="47"/>
        <v>6.2254901960784306</v>
      </c>
      <c r="E94" s="8">
        <f t="shared" si="48"/>
        <v>79.784637254901952</v>
      </c>
      <c r="I94" s="8">
        <v>13.5</v>
      </c>
      <c r="J94" s="8">
        <v>6.37</v>
      </c>
      <c r="K94" s="8">
        <f t="shared" si="49"/>
        <v>12.447000000000001</v>
      </c>
      <c r="L94" s="8">
        <f t="shared" si="50"/>
        <v>6.37</v>
      </c>
      <c r="M94" s="8">
        <f t="shared" si="51"/>
        <v>79.287390000000002</v>
      </c>
      <c r="Q94" s="8">
        <v>14.9</v>
      </c>
      <c r="R94" s="8">
        <v>6.35</v>
      </c>
      <c r="S94" s="8">
        <f t="shared" si="52"/>
        <v>13.737800000000002</v>
      </c>
      <c r="T94" s="8">
        <f t="shared" si="53"/>
        <v>6.274703557312252</v>
      </c>
      <c r="U94" s="8">
        <f t="shared" si="54"/>
        <v>86.200622529644264</v>
      </c>
      <c r="X94" s="8">
        <v>14.2</v>
      </c>
      <c r="Y94" s="8">
        <v>6.37</v>
      </c>
      <c r="Z94" s="8">
        <f t="shared" si="55"/>
        <v>13.177599999999998</v>
      </c>
      <c r="AA94" s="8">
        <f t="shared" si="56"/>
        <v>6.3006923837784372</v>
      </c>
      <c r="AB94" s="8">
        <f t="shared" si="57"/>
        <v>83.028003956478727</v>
      </c>
      <c r="AF94" s="8">
        <v>16.3</v>
      </c>
      <c r="AG94" s="8">
        <v>6.33</v>
      </c>
      <c r="AH94" s="8">
        <f t="shared" si="58"/>
        <v>15.4687</v>
      </c>
      <c r="AI94" s="8">
        <f t="shared" si="59"/>
        <v>6.33</v>
      </c>
      <c r="AJ94" s="8">
        <f t="shared" si="60"/>
        <v>97.916871</v>
      </c>
      <c r="AN94" s="8">
        <v>17.399999999999999</v>
      </c>
      <c r="AO94" s="8">
        <v>6.34</v>
      </c>
      <c r="AP94" s="8">
        <f t="shared" si="61"/>
        <v>16.0428</v>
      </c>
      <c r="AQ94" s="8">
        <f t="shared" si="62"/>
        <v>6.2463054187192117</v>
      </c>
      <c r="AR94" s="8">
        <f t="shared" si="63"/>
        <v>100.20822857142856</v>
      </c>
      <c r="AV94" s="8">
        <v>19.2</v>
      </c>
      <c r="AW94" s="8">
        <v>6.35</v>
      </c>
      <c r="AX94" s="8">
        <f t="shared" si="64"/>
        <v>17.702400000000001</v>
      </c>
      <c r="AY94" s="8">
        <f t="shared" si="65"/>
        <v>6.2254901960784306</v>
      </c>
      <c r="AZ94" s="8">
        <f t="shared" si="66"/>
        <v>110.20611764705882</v>
      </c>
      <c r="BD94" s="8">
        <v>10.4</v>
      </c>
      <c r="BE94" s="8">
        <v>6.34</v>
      </c>
      <c r="BF94" s="8">
        <f t="shared" si="67"/>
        <v>9.620000000000001</v>
      </c>
      <c r="BG94" s="8">
        <f t="shared" si="68"/>
        <v>6.3021868787276345</v>
      </c>
      <c r="BH94" s="8">
        <f t="shared" si="69"/>
        <v>60.627037773359852</v>
      </c>
      <c r="BK94" s="8">
        <v>16.3</v>
      </c>
      <c r="BL94" s="8">
        <v>6.33</v>
      </c>
      <c r="BM94" s="8">
        <f t="shared" si="70"/>
        <v>15.273100000000001</v>
      </c>
      <c r="BN94" s="8">
        <f t="shared" si="71"/>
        <v>6.33</v>
      </c>
      <c r="BO94" s="8">
        <f t="shared" si="72"/>
        <v>96.678723000000005</v>
      </c>
      <c r="BS94" s="8">
        <v>10.7</v>
      </c>
      <c r="BT94" s="8">
        <v>6.34</v>
      </c>
      <c r="BU94" s="8">
        <f t="shared" si="73"/>
        <v>10.057999999999998</v>
      </c>
      <c r="BV94" s="8">
        <f t="shared" si="74"/>
        <v>6.576763485477179</v>
      </c>
      <c r="BW94" s="8">
        <f t="shared" si="75"/>
        <v>66.149087136929452</v>
      </c>
      <c r="CA94" s="8">
        <v>8.6</v>
      </c>
      <c r="CB94" s="8">
        <v>6.35</v>
      </c>
      <c r="CC94" s="8">
        <f t="shared" si="76"/>
        <v>8.1871999999999989</v>
      </c>
      <c r="CD94" s="8">
        <f t="shared" si="77"/>
        <v>6.7553191489361701</v>
      </c>
      <c r="CE94" s="8">
        <f t="shared" si="78"/>
        <v>55.307148936170208</v>
      </c>
      <c r="CH94" s="8">
        <v>8.9</v>
      </c>
      <c r="CI94" s="8">
        <v>6.35</v>
      </c>
      <c r="CJ94" s="8">
        <f t="shared" si="79"/>
        <v>8.4994999999999994</v>
      </c>
      <c r="CK94" s="8">
        <f t="shared" si="80"/>
        <v>6.614583333333333</v>
      </c>
      <c r="CL94" s="8">
        <f t="shared" si="81"/>
        <v>56.220651041666663</v>
      </c>
      <c r="CO94" s="8">
        <v>9.8000000000000007</v>
      </c>
      <c r="CP94" s="8">
        <v>6.36</v>
      </c>
      <c r="CQ94" s="8">
        <f t="shared" si="82"/>
        <v>9.2707999999999995</v>
      </c>
      <c r="CR94" s="8">
        <f t="shared" si="83"/>
        <v>6.744432661717922</v>
      </c>
      <c r="CS94" s="8">
        <f t="shared" si="84"/>
        <v>62.526286320254506</v>
      </c>
      <c r="CV94" s="8">
        <v>18.600000000000001</v>
      </c>
      <c r="CW94" s="8">
        <v>5.53</v>
      </c>
      <c r="CX94" s="8">
        <f t="shared" si="85"/>
        <v>17.651399999999999</v>
      </c>
      <c r="CY94" s="8">
        <f t="shared" si="86"/>
        <v>6.7439024390243905</v>
      </c>
      <c r="CZ94" s="8">
        <f t="shared" si="87"/>
        <v>119.03931951219512</v>
      </c>
      <c r="DD94" s="8">
        <v>18.600000000000001</v>
      </c>
      <c r="DE94" s="8">
        <v>5.53</v>
      </c>
      <c r="DF94" s="8">
        <f t="shared" si="88"/>
        <v>17.8188</v>
      </c>
      <c r="DG94" s="8">
        <f t="shared" si="89"/>
        <v>6.2840909090909101</v>
      </c>
      <c r="DH94" s="8">
        <f t="shared" si="90"/>
        <v>111.97495909090911</v>
      </c>
      <c r="DL94" s="8">
        <v>21.1</v>
      </c>
      <c r="DM94" s="8">
        <v>5.55</v>
      </c>
      <c r="DN94" s="8">
        <f t="shared" si="91"/>
        <v>20.467000000000002</v>
      </c>
      <c r="DO94" s="8">
        <f t="shared" si="92"/>
        <v>6.2782805429864252</v>
      </c>
      <c r="DP94" s="8">
        <f t="shared" si="93"/>
        <v>128.49756787330318</v>
      </c>
    </row>
    <row r="95" spans="1:120" s="8" customFormat="1" x14ac:dyDescent="0.25">
      <c r="A95" s="8">
        <v>13.2</v>
      </c>
      <c r="B95" s="8">
        <v>6.4</v>
      </c>
      <c r="C95" s="8">
        <f>A95*(1-($C$7 - 25)*(0.003))</f>
        <v>12.170400000000001</v>
      </c>
      <c r="D95" s="8">
        <f t="shared" si="47"/>
        <v>6.2745098039215685</v>
      </c>
      <c r="E95" s="8">
        <f t="shared" si="48"/>
        <v>76.363294117647058</v>
      </c>
      <c r="I95" s="8">
        <v>12.6</v>
      </c>
      <c r="J95" s="8">
        <v>6.4</v>
      </c>
      <c r="K95" s="8">
        <f t="shared" si="49"/>
        <v>11.6172</v>
      </c>
      <c r="L95" s="8">
        <f t="shared" si="50"/>
        <v>6.4</v>
      </c>
      <c r="M95" s="8">
        <f t="shared" si="51"/>
        <v>74.350080000000005</v>
      </c>
      <c r="Q95" s="8">
        <v>14.4</v>
      </c>
      <c r="R95" s="8">
        <v>6.38</v>
      </c>
      <c r="S95" s="8">
        <f t="shared" si="52"/>
        <v>13.276800000000001</v>
      </c>
      <c r="T95" s="8">
        <f t="shared" si="53"/>
        <v>6.3043478260869561</v>
      </c>
      <c r="U95" s="8">
        <f t="shared" si="54"/>
        <v>83.701565217391305</v>
      </c>
      <c r="X95" s="8">
        <v>13.8</v>
      </c>
      <c r="Y95" s="8">
        <v>6.4</v>
      </c>
      <c r="Z95" s="8">
        <f t="shared" si="55"/>
        <v>12.8064</v>
      </c>
      <c r="AA95" s="8">
        <f t="shared" si="56"/>
        <v>6.3303659742828886</v>
      </c>
      <c r="AB95" s="8">
        <f t="shared" si="57"/>
        <v>81.069198813056389</v>
      </c>
      <c r="AF95" s="8">
        <v>15.7</v>
      </c>
      <c r="AG95" s="8">
        <v>6.39</v>
      </c>
      <c r="AH95" s="8">
        <f t="shared" si="58"/>
        <v>14.899299999999998</v>
      </c>
      <c r="AI95" s="8">
        <f t="shared" si="59"/>
        <v>6.39</v>
      </c>
      <c r="AJ95" s="8">
        <f t="shared" si="60"/>
        <v>95.20652699999998</v>
      </c>
      <c r="AN95" s="8">
        <v>17.100000000000001</v>
      </c>
      <c r="AO95" s="8">
        <v>6.38</v>
      </c>
      <c r="AP95" s="8">
        <f t="shared" si="61"/>
        <v>15.766200000000001</v>
      </c>
      <c r="AQ95" s="8">
        <f t="shared" si="62"/>
        <v>6.2857142857142856</v>
      </c>
      <c r="AR95" s="8">
        <f t="shared" si="63"/>
        <v>99.101828571428584</v>
      </c>
      <c r="AV95" s="8">
        <v>18.899999999999999</v>
      </c>
      <c r="AW95" s="8">
        <v>6.36</v>
      </c>
      <c r="AX95" s="8">
        <f t="shared" si="64"/>
        <v>17.425799999999999</v>
      </c>
      <c r="AY95" s="8">
        <f t="shared" si="65"/>
        <v>6.2352941176470589</v>
      </c>
      <c r="AZ95" s="8">
        <f t="shared" si="66"/>
        <v>108.65498823529411</v>
      </c>
      <c r="BD95" s="8">
        <v>9.4</v>
      </c>
      <c r="BE95" s="8">
        <v>6.39</v>
      </c>
      <c r="BF95" s="8">
        <f t="shared" si="67"/>
        <v>8.6950000000000003</v>
      </c>
      <c r="BG95" s="8">
        <f t="shared" si="68"/>
        <v>6.3518886679920472</v>
      </c>
      <c r="BH95" s="8">
        <f t="shared" si="69"/>
        <v>55.22967196819085</v>
      </c>
      <c r="BK95" s="8">
        <v>15.7</v>
      </c>
      <c r="BL95" s="8">
        <v>6.39</v>
      </c>
      <c r="BM95" s="8">
        <f t="shared" si="70"/>
        <v>14.710900000000001</v>
      </c>
      <c r="BN95" s="8">
        <f t="shared" si="71"/>
        <v>6.39</v>
      </c>
      <c r="BO95" s="8">
        <f t="shared" si="72"/>
        <v>94.002651</v>
      </c>
      <c r="BS95" s="8">
        <v>9.1999999999999993</v>
      </c>
      <c r="BT95" s="8">
        <v>6.39</v>
      </c>
      <c r="BU95" s="8">
        <f t="shared" si="73"/>
        <v>8.6479999999999997</v>
      </c>
      <c r="BV95" s="8">
        <f t="shared" si="74"/>
        <v>6.6286307053941913</v>
      </c>
      <c r="BW95" s="8">
        <f t="shared" si="75"/>
        <v>57.324398340248962</v>
      </c>
      <c r="CA95" s="8">
        <v>7.2</v>
      </c>
      <c r="CB95" s="8">
        <v>6.38</v>
      </c>
      <c r="CC95" s="8">
        <f t="shared" si="76"/>
        <v>6.8544</v>
      </c>
      <c r="CD95" s="8">
        <f t="shared" si="77"/>
        <v>6.787234042553191</v>
      </c>
      <c r="CE95" s="8">
        <f t="shared" si="78"/>
        <v>46.522417021276596</v>
      </c>
      <c r="CH95" s="8">
        <v>6.2</v>
      </c>
      <c r="CI95" s="8">
        <v>6.4</v>
      </c>
      <c r="CJ95" s="8">
        <f t="shared" si="79"/>
        <v>5.9210000000000003</v>
      </c>
      <c r="CK95" s="8">
        <f t="shared" si="80"/>
        <v>6.6666666666666679</v>
      </c>
      <c r="CL95" s="8">
        <f t="shared" si="81"/>
        <v>39.473333333333343</v>
      </c>
      <c r="CO95" s="8">
        <v>8.1</v>
      </c>
      <c r="CP95" s="8">
        <v>6.4</v>
      </c>
      <c r="CQ95" s="8">
        <f t="shared" si="82"/>
        <v>7.6625999999999994</v>
      </c>
      <c r="CR95" s="8">
        <f t="shared" si="83"/>
        <v>6.7868504772004243</v>
      </c>
      <c r="CS95" s="8">
        <f t="shared" si="84"/>
        <v>52.004920466595969</v>
      </c>
      <c r="CV95" s="8">
        <v>18</v>
      </c>
      <c r="CW95" s="8">
        <v>5.59</v>
      </c>
      <c r="CX95" s="8">
        <f t="shared" si="85"/>
        <v>17.082000000000001</v>
      </c>
      <c r="CY95" s="8">
        <f t="shared" si="86"/>
        <v>6.8170731707317067</v>
      </c>
      <c r="CZ95" s="8">
        <f t="shared" si="87"/>
        <v>116.44924390243902</v>
      </c>
      <c r="DD95" s="8">
        <v>18</v>
      </c>
      <c r="DE95" s="8">
        <v>5.59</v>
      </c>
      <c r="DF95" s="8">
        <f t="shared" si="88"/>
        <v>17.244</v>
      </c>
      <c r="DG95" s="8">
        <f t="shared" si="89"/>
        <v>6.3522727272727275</v>
      </c>
      <c r="DH95" s="8">
        <f t="shared" si="90"/>
        <v>109.53859090909091</v>
      </c>
      <c r="DL95" s="8">
        <v>20.5</v>
      </c>
      <c r="DM95" s="8">
        <v>5.58</v>
      </c>
      <c r="DN95" s="8">
        <f t="shared" si="91"/>
        <v>19.884999999999998</v>
      </c>
      <c r="DO95" s="8">
        <f t="shared" si="92"/>
        <v>6.3122171945701355</v>
      </c>
      <c r="DP95" s="8">
        <f t="shared" si="93"/>
        <v>125.51843891402713</v>
      </c>
    </row>
    <row r="96" spans="1:120" s="8" customFormat="1" x14ac:dyDescent="0.25">
      <c r="A96" s="8">
        <v>12.1</v>
      </c>
      <c r="B96" s="8">
        <v>6.46</v>
      </c>
      <c r="C96" s="8">
        <f>A96*(1-($C$7 - 25)*(0.003))</f>
        <v>11.1562</v>
      </c>
      <c r="D96" s="8">
        <f t="shared" si="47"/>
        <v>6.333333333333333</v>
      </c>
      <c r="E96" s="8">
        <f t="shared" si="48"/>
        <v>70.655933333333337</v>
      </c>
      <c r="I96" s="8">
        <v>11.3</v>
      </c>
      <c r="J96" s="8">
        <v>6.48</v>
      </c>
      <c r="K96" s="8">
        <f t="shared" si="49"/>
        <v>10.418600000000001</v>
      </c>
      <c r="L96" s="8">
        <f t="shared" si="50"/>
        <v>6.48</v>
      </c>
      <c r="M96" s="8">
        <f t="shared" si="51"/>
        <v>67.512528000000017</v>
      </c>
      <c r="Q96" s="8">
        <v>13.8</v>
      </c>
      <c r="R96" s="8">
        <v>6.43</v>
      </c>
      <c r="S96" s="8">
        <f t="shared" si="52"/>
        <v>12.723600000000001</v>
      </c>
      <c r="T96" s="8">
        <f t="shared" si="53"/>
        <v>6.353754940711462</v>
      </c>
      <c r="U96" s="8">
        <f t="shared" si="54"/>
        <v>80.842636363636359</v>
      </c>
      <c r="X96" s="8">
        <v>13</v>
      </c>
      <c r="Y96" s="8">
        <v>6.45</v>
      </c>
      <c r="Z96" s="8">
        <f t="shared" si="55"/>
        <v>12.064</v>
      </c>
      <c r="AA96" s="8">
        <f t="shared" si="56"/>
        <v>6.379821958456974</v>
      </c>
      <c r="AB96" s="8">
        <f t="shared" si="57"/>
        <v>76.966172106824928</v>
      </c>
      <c r="AF96" s="8">
        <v>14.9</v>
      </c>
      <c r="AG96" s="8">
        <v>6.44</v>
      </c>
      <c r="AH96" s="8">
        <f t="shared" si="58"/>
        <v>14.1401</v>
      </c>
      <c r="AI96" s="8">
        <f t="shared" si="59"/>
        <v>6.44</v>
      </c>
      <c r="AJ96" s="8">
        <f t="shared" si="60"/>
        <v>91.062244000000007</v>
      </c>
      <c r="AN96" s="8">
        <v>16.399999999999999</v>
      </c>
      <c r="AO96" s="8">
        <v>6.45</v>
      </c>
      <c r="AP96" s="8">
        <f t="shared" si="61"/>
        <v>15.120799999999999</v>
      </c>
      <c r="AQ96" s="8">
        <f t="shared" si="62"/>
        <v>6.3546798029556655</v>
      </c>
      <c r="AR96" s="8">
        <f t="shared" si="63"/>
        <v>96.087842364532023</v>
      </c>
      <c r="AV96" s="8">
        <v>18.3</v>
      </c>
      <c r="AW96" s="8">
        <v>6.41</v>
      </c>
      <c r="AX96" s="8">
        <f t="shared" si="64"/>
        <v>16.872600000000002</v>
      </c>
      <c r="AY96" s="8">
        <f t="shared" si="65"/>
        <v>6.284313725490196</v>
      </c>
      <c r="AZ96" s="8">
        <f t="shared" si="66"/>
        <v>106.03271176470589</v>
      </c>
      <c r="BD96" s="8">
        <v>7.8</v>
      </c>
      <c r="BE96" s="8">
        <v>6.43</v>
      </c>
      <c r="BF96" s="8">
        <f t="shared" si="67"/>
        <v>7.2149999999999999</v>
      </c>
      <c r="BG96" s="8">
        <f t="shared" si="68"/>
        <v>6.3916500994035781</v>
      </c>
      <c r="BH96" s="8">
        <f t="shared" si="69"/>
        <v>46.115755467196813</v>
      </c>
      <c r="BK96" s="8">
        <v>14.9</v>
      </c>
      <c r="BL96" s="8">
        <v>6.44</v>
      </c>
      <c r="BM96" s="8">
        <f t="shared" si="70"/>
        <v>13.961300000000001</v>
      </c>
      <c r="BN96" s="8">
        <f t="shared" si="71"/>
        <v>6.44</v>
      </c>
      <c r="BO96" s="8">
        <f t="shared" si="72"/>
        <v>89.910772000000009</v>
      </c>
      <c r="BS96" s="8">
        <v>6.5</v>
      </c>
      <c r="BT96" s="8">
        <v>6.43</v>
      </c>
      <c r="BU96" s="8">
        <f t="shared" si="73"/>
        <v>6.1099999999999994</v>
      </c>
      <c r="BV96" s="8">
        <f t="shared" si="74"/>
        <v>6.6701244813278011</v>
      </c>
      <c r="BW96" s="8">
        <f t="shared" si="75"/>
        <v>40.754460580912863</v>
      </c>
      <c r="CA96" s="8">
        <v>3.1</v>
      </c>
      <c r="CB96" s="8">
        <v>6.44</v>
      </c>
      <c r="CC96" s="8">
        <f t="shared" si="76"/>
        <v>2.9512</v>
      </c>
      <c r="CD96" s="8">
        <f t="shared" si="77"/>
        <v>6.8510638297872344</v>
      </c>
      <c r="CE96" s="8">
        <f t="shared" si="78"/>
        <v>20.218859574468087</v>
      </c>
      <c r="CH96" s="8">
        <v>2.8</v>
      </c>
      <c r="CI96" s="8">
        <v>6.44</v>
      </c>
      <c r="CJ96" s="8">
        <f t="shared" si="79"/>
        <v>2.6739999999999999</v>
      </c>
      <c r="CK96" s="8">
        <f t="shared" si="80"/>
        <v>6.7083333333333339</v>
      </c>
      <c r="CL96" s="8">
        <f t="shared" si="81"/>
        <v>17.938083333333335</v>
      </c>
      <c r="CO96" s="8">
        <v>5</v>
      </c>
      <c r="CP96" s="8">
        <v>6.43</v>
      </c>
      <c r="CQ96" s="8">
        <f t="shared" si="82"/>
        <v>4.7299999999999995</v>
      </c>
      <c r="CR96" s="8">
        <f t="shared" si="83"/>
        <v>6.8186638388123013</v>
      </c>
      <c r="CS96" s="8">
        <f t="shared" si="84"/>
        <v>32.252279957582182</v>
      </c>
      <c r="CV96" s="8">
        <v>17.2</v>
      </c>
      <c r="CW96" s="8">
        <v>5.64</v>
      </c>
      <c r="CX96" s="8">
        <f t="shared" si="85"/>
        <v>16.322799999999997</v>
      </c>
      <c r="CY96" s="8">
        <f t="shared" si="86"/>
        <v>6.8780487804878048</v>
      </c>
      <c r="CZ96" s="8">
        <f t="shared" si="87"/>
        <v>112.26901463414632</v>
      </c>
      <c r="DD96" s="8">
        <v>17.2</v>
      </c>
      <c r="DE96" s="8">
        <v>5.64</v>
      </c>
      <c r="DF96" s="8">
        <f t="shared" si="88"/>
        <v>16.477599999999999</v>
      </c>
      <c r="DG96" s="8">
        <f t="shared" si="89"/>
        <v>6.4090909090909092</v>
      </c>
      <c r="DH96" s="8">
        <f t="shared" si="90"/>
        <v>105.60643636363636</v>
      </c>
      <c r="DL96" s="8">
        <v>19.7</v>
      </c>
      <c r="DM96" s="8">
        <v>5.62</v>
      </c>
      <c r="DN96" s="8">
        <f t="shared" si="91"/>
        <v>19.108999999999998</v>
      </c>
      <c r="DO96" s="8">
        <f t="shared" si="92"/>
        <v>6.3574660633484159</v>
      </c>
      <c r="DP96" s="8">
        <f t="shared" si="93"/>
        <v>121.48481900452487</v>
      </c>
    </row>
    <row r="97" spans="1:120" s="8" customFormat="1" x14ac:dyDescent="0.25">
      <c r="A97" s="8">
        <v>10.6</v>
      </c>
      <c r="B97" s="8">
        <v>6.51</v>
      </c>
      <c r="C97" s="8">
        <f>A97*(1-($C$7 - 25)*(0.003))</f>
        <v>9.773200000000001</v>
      </c>
      <c r="D97" s="8">
        <f t="shared" si="47"/>
        <v>6.3823529411764701</v>
      </c>
      <c r="E97" s="8">
        <f t="shared" si="48"/>
        <v>62.376011764705886</v>
      </c>
      <c r="I97" s="8">
        <v>9.5</v>
      </c>
      <c r="J97" s="8">
        <v>6.5</v>
      </c>
      <c r="K97" s="8">
        <f t="shared" si="49"/>
        <v>8.7590000000000003</v>
      </c>
      <c r="L97" s="8">
        <f t="shared" si="50"/>
        <v>6.5</v>
      </c>
      <c r="M97" s="8">
        <f t="shared" si="51"/>
        <v>56.933500000000002</v>
      </c>
      <c r="Q97" s="8">
        <v>12.8</v>
      </c>
      <c r="R97" s="8">
        <v>6.48</v>
      </c>
      <c r="S97" s="8">
        <f t="shared" si="52"/>
        <v>11.801600000000001</v>
      </c>
      <c r="T97" s="8">
        <f t="shared" si="53"/>
        <v>6.4031620553359687</v>
      </c>
      <c r="U97" s="8">
        <f t="shared" si="54"/>
        <v>75.567557312252973</v>
      </c>
      <c r="X97" s="8">
        <v>12.2</v>
      </c>
      <c r="Y97" s="8">
        <v>6.5</v>
      </c>
      <c r="Z97" s="8">
        <f t="shared" si="55"/>
        <v>11.321599999999998</v>
      </c>
      <c r="AA97" s="8">
        <f t="shared" si="56"/>
        <v>6.4292779426310585</v>
      </c>
      <c r="AB97" s="8">
        <f t="shared" si="57"/>
        <v>72.789713155291778</v>
      </c>
      <c r="AF97" s="8">
        <v>13.9</v>
      </c>
      <c r="AG97" s="8">
        <v>6.49</v>
      </c>
      <c r="AH97" s="8">
        <f t="shared" si="58"/>
        <v>13.1911</v>
      </c>
      <c r="AI97" s="8">
        <f t="shared" si="59"/>
        <v>6.49</v>
      </c>
      <c r="AJ97" s="8">
        <f t="shared" si="60"/>
        <v>85.610239000000007</v>
      </c>
      <c r="AN97" s="8">
        <v>15.5</v>
      </c>
      <c r="AO97" s="8">
        <v>6.48</v>
      </c>
      <c r="AP97" s="8">
        <f t="shared" si="61"/>
        <v>14.291</v>
      </c>
      <c r="AQ97" s="8">
        <f t="shared" si="62"/>
        <v>6.3842364532019706</v>
      </c>
      <c r="AR97" s="8">
        <f t="shared" si="63"/>
        <v>91.237123152709358</v>
      </c>
      <c r="AV97" s="8">
        <v>17.899999999999999</v>
      </c>
      <c r="AW97" s="8">
        <v>6.48</v>
      </c>
      <c r="AX97" s="8">
        <f t="shared" si="64"/>
        <v>16.503799999999998</v>
      </c>
      <c r="AY97" s="8">
        <f t="shared" si="65"/>
        <v>6.3529411764705888</v>
      </c>
      <c r="AZ97" s="8">
        <f t="shared" si="66"/>
        <v>104.84767058823529</v>
      </c>
      <c r="BD97" s="8">
        <v>5.7</v>
      </c>
      <c r="BE97" s="8">
        <v>6.5</v>
      </c>
      <c r="BF97" s="8">
        <f t="shared" si="67"/>
        <v>5.2725000000000009</v>
      </c>
      <c r="BG97" s="8">
        <f t="shared" si="68"/>
        <v>6.461232604373758</v>
      </c>
      <c r="BH97" s="8">
        <f t="shared" si="69"/>
        <v>34.066848906560644</v>
      </c>
      <c r="BK97" s="8">
        <v>13.9</v>
      </c>
      <c r="BL97" s="8">
        <v>6.49</v>
      </c>
      <c r="BM97" s="8">
        <f t="shared" si="70"/>
        <v>13.0243</v>
      </c>
      <c r="BN97" s="8">
        <f t="shared" si="71"/>
        <v>6.49</v>
      </c>
      <c r="BO97" s="8">
        <f t="shared" si="72"/>
        <v>84.527707000000007</v>
      </c>
      <c r="BS97" s="8">
        <v>2.9</v>
      </c>
      <c r="BT97" s="8">
        <v>6.48</v>
      </c>
      <c r="BU97" s="8">
        <f t="shared" si="73"/>
        <v>2.726</v>
      </c>
      <c r="BV97" s="8">
        <f t="shared" si="74"/>
        <v>6.7219917012448143</v>
      </c>
      <c r="BW97" s="8">
        <f t="shared" si="75"/>
        <v>18.324149377593365</v>
      </c>
      <c r="CA97" s="8">
        <v>2.8</v>
      </c>
      <c r="CB97" s="8">
        <v>6.44</v>
      </c>
      <c r="CC97" s="8">
        <f t="shared" si="76"/>
        <v>2.6655999999999995</v>
      </c>
      <c r="CD97" s="8">
        <f t="shared" si="77"/>
        <v>6.8510638297872344</v>
      </c>
      <c r="CE97" s="8">
        <f t="shared" si="78"/>
        <v>18.262195744680849</v>
      </c>
      <c r="CH97" s="8">
        <v>2.8</v>
      </c>
      <c r="CI97" s="8">
        <v>6.42</v>
      </c>
      <c r="CJ97" s="8">
        <f t="shared" si="79"/>
        <v>2.6739999999999999</v>
      </c>
      <c r="CK97" s="8">
        <f t="shared" si="80"/>
        <v>6.6875</v>
      </c>
      <c r="CL97" s="8">
        <f t="shared" si="81"/>
        <v>17.882375</v>
      </c>
      <c r="CO97" s="8">
        <v>2.8</v>
      </c>
      <c r="CP97" s="8">
        <v>6.47</v>
      </c>
      <c r="CQ97" s="8">
        <f t="shared" si="82"/>
        <v>2.6487999999999996</v>
      </c>
      <c r="CR97" s="8">
        <f t="shared" si="83"/>
        <v>6.8610816542948037</v>
      </c>
      <c r="CS97" s="8">
        <f t="shared" si="84"/>
        <v>18.173633085896075</v>
      </c>
      <c r="CV97" s="8">
        <v>16.3</v>
      </c>
      <c r="CW97" s="8">
        <v>5.67</v>
      </c>
      <c r="CX97" s="8">
        <f t="shared" si="85"/>
        <v>15.4687</v>
      </c>
      <c r="CY97" s="8">
        <f t="shared" si="86"/>
        <v>6.9146341463414629</v>
      </c>
      <c r="CZ97" s="8">
        <f t="shared" si="87"/>
        <v>106.96040121951219</v>
      </c>
      <c r="DD97" s="8">
        <v>16.3</v>
      </c>
      <c r="DE97" s="8">
        <v>5.67</v>
      </c>
      <c r="DF97" s="8">
        <f t="shared" si="88"/>
        <v>15.615399999999999</v>
      </c>
      <c r="DG97" s="8">
        <f t="shared" si="89"/>
        <v>6.4431818181818183</v>
      </c>
      <c r="DH97" s="8">
        <f t="shared" si="90"/>
        <v>100.61286136363636</v>
      </c>
      <c r="DL97" s="8">
        <v>18.899999999999999</v>
      </c>
      <c r="DM97" s="8">
        <v>5.66</v>
      </c>
      <c r="DN97" s="8">
        <f t="shared" si="91"/>
        <v>18.332999999999998</v>
      </c>
      <c r="DO97" s="8">
        <f t="shared" si="92"/>
        <v>6.4027149321266972</v>
      </c>
      <c r="DP97" s="8">
        <f t="shared" si="93"/>
        <v>117.38097285067873</v>
      </c>
    </row>
    <row r="98" spans="1:120" s="8" customFormat="1" x14ac:dyDescent="0.25">
      <c r="A98" s="8">
        <v>9.1999999999999993</v>
      </c>
      <c r="B98" s="8">
        <v>6.54</v>
      </c>
      <c r="C98" s="8">
        <f>A98*(1-($C$7 - 25)*(0.003))</f>
        <v>8.4824000000000002</v>
      </c>
      <c r="D98" s="8">
        <f t="shared" si="47"/>
        <v>6.4117647058823524</v>
      </c>
      <c r="E98" s="8">
        <f t="shared" si="48"/>
        <v>54.387152941176467</v>
      </c>
      <c r="I98" s="8">
        <v>8.1</v>
      </c>
      <c r="J98" s="8">
        <v>6.54</v>
      </c>
      <c r="K98" s="8">
        <f t="shared" si="49"/>
        <v>7.4682000000000004</v>
      </c>
      <c r="L98" s="8">
        <f t="shared" si="50"/>
        <v>6.54</v>
      </c>
      <c r="M98" s="8">
        <f t="shared" si="51"/>
        <v>48.842028000000006</v>
      </c>
      <c r="Q98" s="8">
        <v>12.2</v>
      </c>
      <c r="R98" s="8">
        <v>6.51</v>
      </c>
      <c r="S98" s="8">
        <f t="shared" si="52"/>
        <v>11.2484</v>
      </c>
      <c r="T98" s="8">
        <f t="shared" si="53"/>
        <v>6.4328063241106719</v>
      </c>
      <c r="U98" s="8">
        <f t="shared" si="54"/>
        <v>72.358778656126489</v>
      </c>
      <c r="X98" s="8">
        <v>11.4</v>
      </c>
      <c r="Y98" s="8">
        <v>6.55</v>
      </c>
      <c r="Z98" s="8">
        <f t="shared" si="55"/>
        <v>10.5792</v>
      </c>
      <c r="AA98" s="8">
        <f t="shared" si="56"/>
        <v>6.4787339268051438</v>
      </c>
      <c r="AB98" s="8">
        <f t="shared" si="57"/>
        <v>68.539821958456983</v>
      </c>
      <c r="AF98" s="8">
        <v>13.2</v>
      </c>
      <c r="AG98" s="8">
        <v>6.52</v>
      </c>
      <c r="AH98" s="8">
        <f t="shared" si="58"/>
        <v>12.526799999999998</v>
      </c>
      <c r="AI98" s="8">
        <f t="shared" si="59"/>
        <v>6.52</v>
      </c>
      <c r="AJ98" s="8">
        <f t="shared" si="60"/>
        <v>81.674735999999982</v>
      </c>
      <c r="AN98" s="8">
        <v>14.9</v>
      </c>
      <c r="AO98" s="8">
        <v>6.5</v>
      </c>
      <c r="AP98" s="8">
        <f t="shared" si="61"/>
        <v>13.737800000000002</v>
      </c>
      <c r="AQ98" s="8">
        <f t="shared" si="62"/>
        <v>6.4039408866995071</v>
      </c>
      <c r="AR98" s="8">
        <f t="shared" si="63"/>
        <v>87.976059113300494</v>
      </c>
      <c r="AV98" s="8">
        <v>17.399999999999999</v>
      </c>
      <c r="AW98" s="8">
        <v>6.53</v>
      </c>
      <c r="AX98" s="8">
        <f t="shared" si="64"/>
        <v>16.0428</v>
      </c>
      <c r="AY98" s="8">
        <f t="shared" si="65"/>
        <v>6.4019607843137258</v>
      </c>
      <c r="AZ98" s="8">
        <f t="shared" si="66"/>
        <v>102.70537647058823</v>
      </c>
      <c r="BD98" s="8">
        <v>4</v>
      </c>
      <c r="BE98" s="8">
        <v>6.52</v>
      </c>
      <c r="BF98" s="8">
        <f t="shared" si="67"/>
        <v>3.7</v>
      </c>
      <c r="BG98" s="8">
        <f t="shared" si="68"/>
        <v>6.4811133200795226</v>
      </c>
      <c r="BH98" s="8">
        <f t="shared" si="69"/>
        <v>23.980119284294236</v>
      </c>
      <c r="BK98" s="8">
        <v>13.2</v>
      </c>
      <c r="BL98" s="8">
        <v>6.52</v>
      </c>
      <c r="BM98" s="8">
        <f t="shared" si="70"/>
        <v>12.368399999999999</v>
      </c>
      <c r="BN98" s="8">
        <f t="shared" si="71"/>
        <v>6.52</v>
      </c>
      <c r="BO98" s="8">
        <f t="shared" si="72"/>
        <v>80.641967999999991</v>
      </c>
      <c r="BS98" s="8">
        <v>2.8</v>
      </c>
      <c r="BT98" s="8">
        <v>6.47</v>
      </c>
      <c r="BU98" s="8">
        <f t="shared" si="73"/>
        <v>2.6319999999999997</v>
      </c>
      <c r="BV98" s="8">
        <f t="shared" si="74"/>
        <v>6.7116182572614109</v>
      </c>
      <c r="BW98" s="8">
        <f t="shared" si="75"/>
        <v>17.66497925311203</v>
      </c>
      <c r="CA98" s="8">
        <v>2.8</v>
      </c>
      <c r="CB98" s="8">
        <v>6.45</v>
      </c>
      <c r="CC98" s="8">
        <f t="shared" si="76"/>
        <v>2.6655999999999995</v>
      </c>
      <c r="CD98" s="8">
        <f t="shared" si="77"/>
        <v>6.8617021276595747</v>
      </c>
      <c r="CE98" s="8">
        <f t="shared" si="78"/>
        <v>18.290553191489359</v>
      </c>
      <c r="CH98" s="8">
        <v>2.8</v>
      </c>
      <c r="CI98" s="8">
        <v>6.43</v>
      </c>
      <c r="CJ98" s="8">
        <f t="shared" si="79"/>
        <v>2.6739999999999999</v>
      </c>
      <c r="CK98" s="8">
        <f t="shared" si="80"/>
        <v>6.697916666666667</v>
      </c>
      <c r="CL98" s="8">
        <f t="shared" si="81"/>
        <v>17.910229166666667</v>
      </c>
      <c r="CO98" s="8">
        <v>2.8</v>
      </c>
      <c r="CP98" s="8">
        <v>6.49</v>
      </c>
      <c r="CQ98" s="8">
        <f t="shared" si="82"/>
        <v>2.6487999999999996</v>
      </c>
      <c r="CR98" s="8">
        <f t="shared" si="83"/>
        <v>6.8822905620360553</v>
      </c>
      <c r="CS98" s="8">
        <f t="shared" si="84"/>
        <v>18.229811240721101</v>
      </c>
      <c r="CV98" s="8">
        <v>15.5</v>
      </c>
      <c r="CW98" s="8">
        <v>5.7</v>
      </c>
      <c r="CX98" s="8">
        <f t="shared" si="85"/>
        <v>14.709499999999998</v>
      </c>
      <c r="CY98" s="8">
        <f t="shared" si="86"/>
        <v>6.9512195121951219</v>
      </c>
      <c r="CZ98" s="8">
        <f t="shared" si="87"/>
        <v>102.24896341463413</v>
      </c>
      <c r="DD98" s="8">
        <v>15.5</v>
      </c>
      <c r="DE98" s="8">
        <v>5.7</v>
      </c>
      <c r="DF98" s="8">
        <f t="shared" si="88"/>
        <v>14.849</v>
      </c>
      <c r="DG98" s="8">
        <f t="shared" si="89"/>
        <v>6.4772727272727284</v>
      </c>
      <c r="DH98" s="8">
        <f t="shared" si="90"/>
        <v>96.181022727272747</v>
      </c>
      <c r="DL98" s="8">
        <v>17.899999999999999</v>
      </c>
      <c r="DM98" s="8">
        <v>5.7</v>
      </c>
      <c r="DN98" s="8">
        <f t="shared" si="91"/>
        <v>17.363</v>
      </c>
      <c r="DO98" s="8">
        <f t="shared" si="92"/>
        <v>6.4479638009049776</v>
      </c>
      <c r="DP98" s="8">
        <f t="shared" si="93"/>
        <v>111.95599547511313</v>
      </c>
    </row>
    <row r="99" spans="1:120" s="8" customFormat="1" x14ac:dyDescent="0.25">
      <c r="A99" s="8">
        <v>7.3</v>
      </c>
      <c r="B99" s="8">
        <v>6.6</v>
      </c>
      <c r="C99" s="8">
        <f>A99*(1-($C$7 - 25)*(0.003))</f>
        <v>6.7305999999999999</v>
      </c>
      <c r="D99" s="8">
        <f t="shared" si="47"/>
        <v>6.4705882352941169</v>
      </c>
      <c r="E99" s="8">
        <f t="shared" si="48"/>
        <v>43.55094117647058</v>
      </c>
      <c r="I99" s="8">
        <v>5.7</v>
      </c>
      <c r="J99" s="8">
        <v>6.58</v>
      </c>
      <c r="K99" s="8">
        <f t="shared" si="49"/>
        <v>5.2554000000000007</v>
      </c>
      <c r="L99" s="8">
        <f t="shared" si="50"/>
        <v>6.58</v>
      </c>
      <c r="M99" s="8">
        <f t="shared" si="51"/>
        <v>34.580532000000005</v>
      </c>
      <c r="Q99" s="8">
        <v>11.1</v>
      </c>
      <c r="R99" s="8">
        <v>6.59</v>
      </c>
      <c r="S99" s="8">
        <f t="shared" si="52"/>
        <v>10.2342</v>
      </c>
      <c r="T99" s="8">
        <f t="shared" si="53"/>
        <v>6.5118577075098809</v>
      </c>
      <c r="U99" s="8">
        <f t="shared" si="54"/>
        <v>66.643654150197619</v>
      </c>
      <c r="X99" s="8">
        <v>10.199999999999999</v>
      </c>
      <c r="Y99" s="8">
        <v>6.59</v>
      </c>
      <c r="Z99" s="8">
        <f t="shared" si="55"/>
        <v>9.4655999999999985</v>
      </c>
      <c r="AA99" s="8">
        <f t="shared" si="56"/>
        <v>6.5182987141444118</v>
      </c>
      <c r="AB99" s="8">
        <f t="shared" si="57"/>
        <v>61.699608308605335</v>
      </c>
      <c r="AF99" s="8">
        <v>11.8</v>
      </c>
      <c r="AG99" s="8">
        <v>6.56</v>
      </c>
      <c r="AH99" s="8">
        <f t="shared" si="58"/>
        <v>11.1982</v>
      </c>
      <c r="AI99" s="8">
        <f t="shared" si="59"/>
        <v>6.56</v>
      </c>
      <c r="AJ99" s="8">
        <f t="shared" si="60"/>
        <v>73.460191999999992</v>
      </c>
      <c r="AN99" s="8">
        <v>13.9</v>
      </c>
      <c r="AO99" s="8">
        <v>6.57</v>
      </c>
      <c r="AP99" s="8">
        <f t="shared" si="61"/>
        <v>12.815800000000001</v>
      </c>
      <c r="AQ99" s="8">
        <f t="shared" si="62"/>
        <v>6.472906403940887</v>
      </c>
      <c r="AR99" s="8">
        <f t="shared" si="63"/>
        <v>82.95547389162563</v>
      </c>
      <c r="AV99" s="8">
        <v>16.8</v>
      </c>
      <c r="AW99" s="8">
        <v>6.56</v>
      </c>
      <c r="AX99" s="8">
        <f t="shared" si="64"/>
        <v>15.489600000000001</v>
      </c>
      <c r="AY99" s="8">
        <f t="shared" si="65"/>
        <v>6.4313725490196072</v>
      </c>
      <c r="AZ99" s="8">
        <f t="shared" si="66"/>
        <v>99.61938823529411</v>
      </c>
      <c r="BD99" s="8">
        <v>2.9</v>
      </c>
      <c r="BE99" s="8">
        <v>6.54</v>
      </c>
      <c r="BF99" s="8">
        <f t="shared" si="67"/>
        <v>2.6825000000000001</v>
      </c>
      <c r="BG99" s="8">
        <f t="shared" si="68"/>
        <v>6.5009940357852889</v>
      </c>
      <c r="BH99" s="8">
        <f t="shared" si="69"/>
        <v>17.43891650099404</v>
      </c>
      <c r="BK99" s="8">
        <v>11.8</v>
      </c>
      <c r="BL99" s="8">
        <v>6.56</v>
      </c>
      <c r="BM99" s="8">
        <f t="shared" si="70"/>
        <v>11.056600000000001</v>
      </c>
      <c r="BN99" s="8">
        <f t="shared" si="71"/>
        <v>6.56</v>
      </c>
      <c r="BO99" s="8">
        <f t="shared" si="72"/>
        <v>72.531295999999998</v>
      </c>
      <c r="BS99" s="8">
        <v>2.9</v>
      </c>
      <c r="BT99" s="8">
        <v>6.49</v>
      </c>
      <c r="BU99" s="8">
        <f t="shared" si="73"/>
        <v>2.726</v>
      </c>
      <c r="BV99" s="8">
        <f t="shared" si="74"/>
        <v>6.7323651452282167</v>
      </c>
      <c r="BW99" s="8">
        <f t="shared" si="75"/>
        <v>18.352427385892117</v>
      </c>
      <c r="CA99" s="8">
        <v>2.8</v>
      </c>
      <c r="CB99" s="8">
        <v>6.43</v>
      </c>
      <c r="CC99" s="8">
        <f t="shared" si="76"/>
        <v>2.6655999999999995</v>
      </c>
      <c r="CD99" s="8">
        <f t="shared" si="77"/>
        <v>6.8404255319148932</v>
      </c>
      <c r="CE99" s="8">
        <f t="shared" si="78"/>
        <v>18.233838297872335</v>
      </c>
      <c r="CH99" s="8">
        <v>2.8</v>
      </c>
      <c r="CI99" s="8">
        <v>6.42</v>
      </c>
      <c r="CJ99" s="8">
        <f t="shared" si="79"/>
        <v>2.6739999999999999</v>
      </c>
      <c r="CK99" s="8">
        <f t="shared" si="80"/>
        <v>6.6875</v>
      </c>
      <c r="CL99" s="8">
        <f t="shared" si="81"/>
        <v>17.882375</v>
      </c>
      <c r="CO99" s="8">
        <v>2.9</v>
      </c>
      <c r="CP99" s="8">
        <v>6.48</v>
      </c>
      <c r="CQ99" s="8">
        <f t="shared" si="82"/>
        <v>2.7433999999999998</v>
      </c>
      <c r="CR99" s="8">
        <f t="shared" si="83"/>
        <v>6.8716861081654299</v>
      </c>
      <c r="CS99" s="8">
        <f t="shared" si="84"/>
        <v>18.851783669141039</v>
      </c>
      <c r="CV99" s="8">
        <v>14.2</v>
      </c>
      <c r="CW99" s="8">
        <v>5.76</v>
      </c>
      <c r="CX99" s="8">
        <f t="shared" si="85"/>
        <v>13.4758</v>
      </c>
      <c r="CY99" s="8">
        <f t="shared" si="86"/>
        <v>7.024390243902439</v>
      </c>
      <c r="CZ99" s="8">
        <f t="shared" si="87"/>
        <v>94.659278048780479</v>
      </c>
      <c r="DD99" s="8">
        <v>14.2</v>
      </c>
      <c r="DE99" s="8">
        <v>5.76</v>
      </c>
      <c r="DF99" s="8">
        <f t="shared" si="88"/>
        <v>13.603599999999998</v>
      </c>
      <c r="DG99" s="8">
        <f t="shared" si="89"/>
        <v>6.5454545454545459</v>
      </c>
      <c r="DH99" s="8">
        <f t="shared" si="90"/>
        <v>89.041745454545449</v>
      </c>
      <c r="DL99" s="8">
        <v>16.7</v>
      </c>
      <c r="DM99" s="8">
        <v>5.75</v>
      </c>
      <c r="DN99" s="8">
        <f t="shared" si="91"/>
        <v>16.198999999999998</v>
      </c>
      <c r="DO99" s="8">
        <f t="shared" si="92"/>
        <v>6.504524886877828</v>
      </c>
      <c r="DP99" s="8">
        <f t="shared" si="93"/>
        <v>105.36679864253392</v>
      </c>
    </row>
    <row r="100" spans="1:120" s="8" customFormat="1" x14ac:dyDescent="0.25">
      <c r="A100" s="8">
        <v>5.0999999999999996</v>
      </c>
      <c r="B100" s="8">
        <v>6.65</v>
      </c>
      <c r="C100" s="8">
        <f>A100*(1-($C$7 - 25)*(0.003))</f>
        <v>4.7021999999999995</v>
      </c>
      <c r="D100" s="8">
        <f t="shared" si="47"/>
        <v>6.5196078431372548</v>
      </c>
      <c r="E100" s="8">
        <f t="shared" si="48"/>
        <v>30.656499999999998</v>
      </c>
      <c r="I100" s="8">
        <v>3</v>
      </c>
      <c r="J100" s="8">
        <v>6.66</v>
      </c>
      <c r="K100" s="8">
        <f t="shared" si="49"/>
        <v>2.766</v>
      </c>
      <c r="L100" s="8">
        <f t="shared" si="50"/>
        <v>6.66</v>
      </c>
      <c r="M100" s="8">
        <f t="shared" si="51"/>
        <v>18.421559999999999</v>
      </c>
      <c r="Q100" s="8">
        <v>10</v>
      </c>
      <c r="R100" s="8">
        <v>6.62</v>
      </c>
      <c r="S100" s="8">
        <f t="shared" si="52"/>
        <v>9.2200000000000006</v>
      </c>
      <c r="T100" s="8">
        <f t="shared" si="53"/>
        <v>6.541501976284585</v>
      </c>
      <c r="U100" s="8">
        <f t="shared" si="54"/>
        <v>60.312648221343878</v>
      </c>
      <c r="X100" s="8">
        <v>8.6</v>
      </c>
      <c r="Y100" s="8">
        <v>6.66</v>
      </c>
      <c r="Z100" s="8">
        <f t="shared" si="55"/>
        <v>7.9807999999999995</v>
      </c>
      <c r="AA100" s="8">
        <f t="shared" si="56"/>
        <v>6.5875370919881311</v>
      </c>
      <c r="AB100" s="8">
        <f t="shared" si="57"/>
        <v>52.573816023738871</v>
      </c>
      <c r="AF100" s="8">
        <v>10.3</v>
      </c>
      <c r="AG100" s="8">
        <v>6.62</v>
      </c>
      <c r="AH100" s="8">
        <f t="shared" si="58"/>
        <v>9.7747000000000011</v>
      </c>
      <c r="AI100" s="8">
        <f t="shared" si="59"/>
        <v>6.62</v>
      </c>
      <c r="AJ100" s="8">
        <f t="shared" si="60"/>
        <v>64.708514000000008</v>
      </c>
      <c r="AN100" s="8">
        <v>12.6</v>
      </c>
      <c r="AO100" s="8">
        <v>6.63</v>
      </c>
      <c r="AP100" s="8">
        <f t="shared" si="61"/>
        <v>11.6172</v>
      </c>
      <c r="AQ100" s="8">
        <f t="shared" si="62"/>
        <v>6.5320197044334973</v>
      </c>
      <c r="AR100" s="8">
        <f t="shared" si="63"/>
        <v>75.883779310344835</v>
      </c>
      <c r="AV100" s="8">
        <v>16.3</v>
      </c>
      <c r="AW100" s="8">
        <v>6.62</v>
      </c>
      <c r="AX100" s="8">
        <f t="shared" si="64"/>
        <v>15.028600000000001</v>
      </c>
      <c r="AY100" s="8">
        <f t="shared" si="65"/>
        <v>6.4901960784313726</v>
      </c>
      <c r="AZ100" s="8">
        <f t="shared" si="66"/>
        <v>97.538560784313731</v>
      </c>
      <c r="BD100" s="8">
        <v>2.9</v>
      </c>
      <c r="BE100" s="8">
        <v>6.57</v>
      </c>
      <c r="BF100" s="8">
        <f t="shared" si="67"/>
        <v>2.6825000000000001</v>
      </c>
      <c r="BG100" s="8">
        <f t="shared" si="68"/>
        <v>6.5308151093439371</v>
      </c>
      <c r="BH100" s="8">
        <f t="shared" si="69"/>
        <v>17.51891153081511</v>
      </c>
      <c r="BK100" s="8">
        <v>10.3</v>
      </c>
      <c r="BL100" s="8">
        <v>6.62</v>
      </c>
      <c r="BM100" s="8">
        <f t="shared" si="70"/>
        <v>9.6511000000000013</v>
      </c>
      <c r="BN100" s="8">
        <f t="shared" si="71"/>
        <v>6.62</v>
      </c>
      <c r="BO100" s="8">
        <f t="shared" si="72"/>
        <v>63.890282000000013</v>
      </c>
      <c r="BS100" s="8">
        <v>2.8</v>
      </c>
      <c r="BT100" s="8">
        <v>6.47</v>
      </c>
      <c r="BU100" s="8">
        <f t="shared" si="73"/>
        <v>2.6319999999999997</v>
      </c>
      <c r="BV100" s="8">
        <f t="shared" si="74"/>
        <v>6.7116182572614109</v>
      </c>
      <c r="BW100" s="8">
        <f t="shared" si="75"/>
        <v>17.66497925311203</v>
      </c>
      <c r="CA100" s="8">
        <v>2.9</v>
      </c>
      <c r="CB100" s="8">
        <v>6.45</v>
      </c>
      <c r="CC100" s="8">
        <f t="shared" si="76"/>
        <v>2.7607999999999997</v>
      </c>
      <c r="CD100" s="8">
        <f t="shared" si="77"/>
        <v>6.8617021276595747</v>
      </c>
      <c r="CE100" s="8">
        <f t="shared" si="78"/>
        <v>18.943787234042553</v>
      </c>
      <c r="CH100" s="8">
        <v>2.8</v>
      </c>
      <c r="CI100" s="8">
        <v>6.44</v>
      </c>
      <c r="CJ100" s="8">
        <f t="shared" si="79"/>
        <v>2.6739999999999999</v>
      </c>
      <c r="CK100" s="8">
        <f t="shared" si="80"/>
        <v>6.7083333333333339</v>
      </c>
      <c r="CL100" s="8">
        <f t="shared" si="81"/>
        <v>17.938083333333335</v>
      </c>
      <c r="CO100" s="8">
        <v>2.8</v>
      </c>
      <c r="CP100" s="8">
        <v>6.48</v>
      </c>
      <c r="CQ100" s="8">
        <f t="shared" si="82"/>
        <v>2.6487999999999996</v>
      </c>
      <c r="CR100" s="8">
        <f t="shared" si="83"/>
        <v>6.8716861081654299</v>
      </c>
      <c r="CS100" s="8">
        <f t="shared" si="84"/>
        <v>18.201722163308588</v>
      </c>
      <c r="CV100" s="8">
        <v>12.7</v>
      </c>
      <c r="CW100" s="8">
        <v>5.82</v>
      </c>
      <c r="CX100" s="8">
        <f t="shared" si="85"/>
        <v>12.052299999999999</v>
      </c>
      <c r="CY100" s="8">
        <f t="shared" si="86"/>
        <v>7.0975609756097562</v>
      </c>
      <c r="CZ100" s="8">
        <f t="shared" si="87"/>
        <v>85.541934146341461</v>
      </c>
      <c r="DD100" s="8">
        <v>12.7</v>
      </c>
      <c r="DE100" s="8">
        <v>5.82</v>
      </c>
      <c r="DF100" s="8">
        <f t="shared" si="88"/>
        <v>12.166599999999999</v>
      </c>
      <c r="DG100" s="8">
        <f t="shared" si="89"/>
        <v>6.6136363636363642</v>
      </c>
      <c r="DH100" s="8">
        <f t="shared" si="90"/>
        <v>80.465468181818181</v>
      </c>
      <c r="DL100" s="8">
        <v>14.7</v>
      </c>
      <c r="DM100" s="8">
        <v>5.79</v>
      </c>
      <c r="DN100" s="8">
        <f t="shared" si="91"/>
        <v>14.258999999999999</v>
      </c>
      <c r="DO100" s="8">
        <f t="shared" si="92"/>
        <v>6.5497737556561084</v>
      </c>
      <c r="DP100" s="8">
        <f t="shared" si="93"/>
        <v>93.393223981900434</v>
      </c>
    </row>
    <row r="101" spans="1:120" s="8" customFormat="1" x14ac:dyDescent="0.25">
      <c r="A101" s="8">
        <v>2.9</v>
      </c>
      <c r="B101" s="8">
        <v>6.7</v>
      </c>
      <c r="C101" s="8">
        <f>A101*(1-($C$7 - 25)*(0.003))</f>
        <v>2.6738</v>
      </c>
      <c r="D101" s="8">
        <f t="shared" si="47"/>
        <v>6.5686274509803919</v>
      </c>
      <c r="E101" s="8">
        <f t="shared" si="48"/>
        <v>17.563196078431371</v>
      </c>
      <c r="I101" s="8">
        <v>2.9</v>
      </c>
      <c r="J101" s="8">
        <v>6.66</v>
      </c>
      <c r="K101" s="8">
        <f t="shared" si="49"/>
        <v>2.6738</v>
      </c>
      <c r="L101" s="8">
        <f t="shared" si="50"/>
        <v>6.66</v>
      </c>
      <c r="M101" s="8">
        <f t="shared" si="51"/>
        <v>17.807507999999999</v>
      </c>
      <c r="Q101" s="8">
        <v>8.8000000000000007</v>
      </c>
      <c r="R101" s="8">
        <v>6.66</v>
      </c>
      <c r="S101" s="8">
        <f t="shared" si="52"/>
        <v>8.1136000000000017</v>
      </c>
      <c r="T101" s="8">
        <f t="shared" si="53"/>
        <v>6.5810276679841895</v>
      </c>
      <c r="U101" s="8">
        <f t="shared" si="54"/>
        <v>53.395826086956532</v>
      </c>
      <c r="X101" s="8">
        <v>7</v>
      </c>
      <c r="Y101" s="8">
        <v>6.69</v>
      </c>
      <c r="Z101" s="8">
        <f t="shared" si="55"/>
        <v>6.4959999999999996</v>
      </c>
      <c r="AA101" s="8">
        <f t="shared" si="56"/>
        <v>6.6172106824925825</v>
      </c>
      <c r="AB101" s="8">
        <f t="shared" si="57"/>
        <v>42.985400593471816</v>
      </c>
      <c r="AF101" s="8">
        <v>8.9</v>
      </c>
      <c r="AG101" s="8">
        <v>6.66</v>
      </c>
      <c r="AH101" s="8">
        <f t="shared" si="58"/>
        <v>8.4460999999999995</v>
      </c>
      <c r="AI101" s="8">
        <f t="shared" si="59"/>
        <v>6.66</v>
      </c>
      <c r="AJ101" s="8">
        <f t="shared" si="60"/>
        <v>56.251025999999996</v>
      </c>
      <c r="AN101" s="8">
        <v>11.4</v>
      </c>
      <c r="AO101" s="8">
        <v>6.67</v>
      </c>
      <c r="AP101" s="8">
        <f t="shared" si="61"/>
        <v>10.510800000000001</v>
      </c>
      <c r="AQ101" s="8">
        <f t="shared" si="62"/>
        <v>6.5714285714285712</v>
      </c>
      <c r="AR101" s="8">
        <f t="shared" si="63"/>
        <v>69.07097142857144</v>
      </c>
      <c r="AV101" s="8">
        <v>15.8</v>
      </c>
      <c r="AW101" s="8">
        <v>6.65</v>
      </c>
      <c r="AX101" s="8">
        <f t="shared" si="64"/>
        <v>14.567600000000001</v>
      </c>
      <c r="AY101" s="8">
        <f t="shared" si="65"/>
        <v>6.5196078431372548</v>
      </c>
      <c r="AZ101" s="8">
        <f t="shared" si="66"/>
        <v>94.97503921568628</v>
      </c>
      <c r="BD101" s="8">
        <v>2.9</v>
      </c>
      <c r="BE101" s="8">
        <v>6.56</v>
      </c>
      <c r="BF101" s="8">
        <f t="shared" si="67"/>
        <v>2.6825000000000001</v>
      </c>
      <c r="BG101" s="8">
        <f t="shared" si="68"/>
        <v>6.5208747514910534</v>
      </c>
      <c r="BH101" s="8">
        <f t="shared" si="69"/>
        <v>17.492246520874751</v>
      </c>
      <c r="BK101" s="8">
        <v>8.9</v>
      </c>
      <c r="BL101" s="8">
        <v>6.66</v>
      </c>
      <c r="BM101" s="8">
        <f t="shared" si="70"/>
        <v>8.3393000000000015</v>
      </c>
      <c r="BN101" s="8">
        <f t="shared" si="71"/>
        <v>6.66</v>
      </c>
      <c r="BO101" s="8">
        <f t="shared" si="72"/>
        <v>55.539738000000014</v>
      </c>
      <c r="BS101" s="8">
        <v>2.8</v>
      </c>
      <c r="BT101" s="8">
        <v>6.47</v>
      </c>
      <c r="BU101" s="8">
        <f t="shared" si="73"/>
        <v>2.6319999999999997</v>
      </c>
      <c r="BV101" s="8">
        <f t="shared" si="74"/>
        <v>6.7116182572614109</v>
      </c>
      <c r="BW101" s="8">
        <f t="shared" si="75"/>
        <v>17.66497925311203</v>
      </c>
      <c r="CA101" s="8">
        <v>2.8</v>
      </c>
      <c r="CB101" s="8">
        <v>6.45</v>
      </c>
      <c r="CC101" s="8">
        <f t="shared" si="76"/>
        <v>2.6655999999999995</v>
      </c>
      <c r="CD101" s="8">
        <f t="shared" si="77"/>
        <v>6.8617021276595747</v>
      </c>
      <c r="CE101" s="8">
        <f t="shared" si="78"/>
        <v>18.290553191489359</v>
      </c>
      <c r="CH101" s="8">
        <v>2.8</v>
      </c>
      <c r="CI101" s="8">
        <v>6.43</v>
      </c>
      <c r="CJ101" s="8">
        <f t="shared" si="79"/>
        <v>2.6739999999999999</v>
      </c>
      <c r="CK101" s="8">
        <f t="shared" si="80"/>
        <v>6.697916666666667</v>
      </c>
      <c r="CL101" s="8">
        <f t="shared" si="81"/>
        <v>17.910229166666667</v>
      </c>
      <c r="CO101" s="8">
        <v>2.8</v>
      </c>
      <c r="CP101" s="8">
        <v>6.48</v>
      </c>
      <c r="CQ101" s="8">
        <f t="shared" si="82"/>
        <v>2.6487999999999996</v>
      </c>
      <c r="CR101" s="8">
        <f t="shared" si="83"/>
        <v>6.8716861081654299</v>
      </c>
      <c r="CS101" s="8">
        <f t="shared" si="84"/>
        <v>18.201722163308588</v>
      </c>
      <c r="CV101" s="8">
        <v>10.8</v>
      </c>
      <c r="CW101" s="8">
        <v>5.84</v>
      </c>
      <c r="CX101" s="8">
        <f t="shared" si="85"/>
        <v>10.2492</v>
      </c>
      <c r="CY101" s="8">
        <f t="shared" si="86"/>
        <v>7.1219512195121952</v>
      </c>
      <c r="CZ101" s="8">
        <f t="shared" si="87"/>
        <v>72.994302439024395</v>
      </c>
      <c r="DD101" s="8">
        <v>10.8</v>
      </c>
      <c r="DE101" s="8">
        <v>5.84</v>
      </c>
      <c r="DF101" s="8">
        <f t="shared" si="88"/>
        <v>10.346400000000001</v>
      </c>
      <c r="DG101" s="8">
        <f t="shared" si="89"/>
        <v>6.6363636363636367</v>
      </c>
      <c r="DH101" s="8">
        <f t="shared" si="90"/>
        <v>68.662472727272743</v>
      </c>
      <c r="DL101" s="8">
        <v>12.4</v>
      </c>
      <c r="DM101" s="8">
        <v>5.84</v>
      </c>
      <c r="DN101" s="8">
        <f t="shared" si="91"/>
        <v>12.028</v>
      </c>
      <c r="DO101" s="8">
        <f t="shared" si="92"/>
        <v>6.6063348416289589</v>
      </c>
      <c r="DP101" s="8">
        <f t="shared" si="93"/>
        <v>79.460995475113123</v>
      </c>
    </row>
    <row r="102" spans="1:120" s="8" customFormat="1" x14ac:dyDescent="0.25">
      <c r="A102" s="8">
        <v>2.9</v>
      </c>
      <c r="B102" s="8">
        <v>6.66</v>
      </c>
      <c r="C102" s="8">
        <f>A102*(1-($C$7 - 25)*(0.003))</f>
        <v>2.6738</v>
      </c>
      <c r="D102" s="8">
        <f t="shared" si="47"/>
        <v>6.5294117647058822</v>
      </c>
      <c r="E102" s="8">
        <f t="shared" si="48"/>
        <v>17.458341176470586</v>
      </c>
      <c r="I102" s="8">
        <v>2.9</v>
      </c>
      <c r="J102" s="8">
        <v>6.63</v>
      </c>
      <c r="K102" s="8">
        <f t="shared" si="49"/>
        <v>2.6738</v>
      </c>
      <c r="L102" s="8">
        <f t="shared" si="50"/>
        <v>6.63</v>
      </c>
      <c r="M102" s="8">
        <f t="shared" si="51"/>
        <v>17.727294000000001</v>
      </c>
      <c r="Q102" s="8">
        <v>7</v>
      </c>
      <c r="R102" s="8">
        <v>6.71</v>
      </c>
      <c r="S102" s="8">
        <f t="shared" si="52"/>
        <v>6.4540000000000006</v>
      </c>
      <c r="T102" s="8">
        <f t="shared" si="53"/>
        <v>6.6304347826086953</v>
      </c>
      <c r="U102" s="8">
        <f t="shared" si="54"/>
        <v>42.792826086956524</v>
      </c>
      <c r="X102" s="8">
        <v>5.0999999999999996</v>
      </c>
      <c r="Y102" s="8">
        <v>6.73</v>
      </c>
      <c r="Z102" s="8">
        <f t="shared" si="55"/>
        <v>4.7327999999999992</v>
      </c>
      <c r="AA102" s="8">
        <f t="shared" si="56"/>
        <v>6.6567754698318504</v>
      </c>
      <c r="AB102" s="8">
        <f t="shared" si="57"/>
        <v>31.505186943620178</v>
      </c>
      <c r="AF102" s="8">
        <v>6.7</v>
      </c>
      <c r="AG102" s="8">
        <v>6.72</v>
      </c>
      <c r="AH102" s="8">
        <f t="shared" si="58"/>
        <v>6.3582999999999998</v>
      </c>
      <c r="AI102" s="8">
        <f t="shared" si="59"/>
        <v>6.72</v>
      </c>
      <c r="AJ102" s="8">
        <f t="shared" si="60"/>
        <v>42.727775999999999</v>
      </c>
      <c r="AN102" s="8">
        <v>9.6999999999999993</v>
      </c>
      <c r="AO102" s="8">
        <v>6.71</v>
      </c>
      <c r="AP102" s="8">
        <f t="shared" si="61"/>
        <v>8.9434000000000005</v>
      </c>
      <c r="AQ102" s="8">
        <f t="shared" si="62"/>
        <v>6.610837438423645</v>
      </c>
      <c r="AR102" s="8">
        <f t="shared" si="63"/>
        <v>59.123363546798032</v>
      </c>
      <c r="AV102" s="8">
        <v>14.9</v>
      </c>
      <c r="AW102" s="8">
        <v>6.7</v>
      </c>
      <c r="AX102" s="8">
        <f t="shared" si="64"/>
        <v>13.737800000000002</v>
      </c>
      <c r="AY102" s="8">
        <f t="shared" si="65"/>
        <v>6.5686274509803919</v>
      </c>
      <c r="AZ102" s="8">
        <f t="shared" si="66"/>
        <v>90.238490196078445</v>
      </c>
      <c r="BD102" s="8">
        <v>2.9</v>
      </c>
      <c r="BE102" s="8">
        <v>6.55</v>
      </c>
      <c r="BF102" s="8">
        <f t="shared" si="67"/>
        <v>2.6825000000000001</v>
      </c>
      <c r="BG102" s="8">
        <f t="shared" si="68"/>
        <v>6.5109343936381707</v>
      </c>
      <c r="BH102" s="8">
        <f t="shared" si="69"/>
        <v>17.465581510934392</v>
      </c>
      <c r="BK102" s="8">
        <v>6.7</v>
      </c>
      <c r="BL102" s="8">
        <v>6.72</v>
      </c>
      <c r="BM102" s="8">
        <f t="shared" si="70"/>
        <v>6.2779000000000007</v>
      </c>
      <c r="BN102" s="8">
        <f t="shared" si="71"/>
        <v>6.72</v>
      </c>
      <c r="BO102" s="8">
        <f t="shared" si="72"/>
        <v>42.187488000000002</v>
      </c>
      <c r="BS102" s="8">
        <v>2.9</v>
      </c>
      <c r="BT102" s="8">
        <v>6.47</v>
      </c>
      <c r="BU102" s="8">
        <f t="shared" si="73"/>
        <v>2.726</v>
      </c>
      <c r="BV102" s="8">
        <f t="shared" si="74"/>
        <v>6.7116182572614109</v>
      </c>
      <c r="BW102" s="8">
        <f t="shared" si="75"/>
        <v>18.295871369294606</v>
      </c>
      <c r="CA102" s="8">
        <v>2.8</v>
      </c>
      <c r="CB102" s="8">
        <v>6.45</v>
      </c>
      <c r="CC102" s="8">
        <f t="shared" si="76"/>
        <v>2.6655999999999995</v>
      </c>
      <c r="CD102" s="8">
        <f t="shared" si="77"/>
        <v>6.8617021276595747</v>
      </c>
      <c r="CE102" s="8">
        <f t="shared" si="78"/>
        <v>18.290553191489359</v>
      </c>
      <c r="CH102" s="8">
        <v>2.8</v>
      </c>
      <c r="CI102" s="8">
        <v>6.45</v>
      </c>
      <c r="CJ102" s="8">
        <f t="shared" si="79"/>
        <v>2.6739999999999999</v>
      </c>
      <c r="CK102" s="8">
        <f t="shared" si="80"/>
        <v>6.7187500000000009</v>
      </c>
      <c r="CL102" s="8">
        <f t="shared" si="81"/>
        <v>17.965937500000003</v>
      </c>
      <c r="CO102" s="8">
        <v>2.8</v>
      </c>
      <c r="CP102" s="8">
        <v>6.47</v>
      </c>
      <c r="CQ102" s="8">
        <f t="shared" si="82"/>
        <v>2.6487999999999996</v>
      </c>
      <c r="CR102" s="8">
        <f t="shared" si="83"/>
        <v>6.8610816542948037</v>
      </c>
      <c r="CS102" s="8">
        <f t="shared" si="84"/>
        <v>18.173633085896075</v>
      </c>
      <c r="CV102" s="8">
        <v>8.6</v>
      </c>
      <c r="CW102" s="8">
        <v>5.86</v>
      </c>
      <c r="CX102" s="8">
        <f t="shared" si="85"/>
        <v>8.1613999999999987</v>
      </c>
      <c r="CY102" s="8">
        <f t="shared" si="86"/>
        <v>7.1463414634146343</v>
      </c>
      <c r="CZ102" s="8">
        <f t="shared" si="87"/>
        <v>58.324151219512189</v>
      </c>
      <c r="DD102" s="8">
        <v>8.6</v>
      </c>
      <c r="DE102" s="8">
        <v>5.86</v>
      </c>
      <c r="DF102" s="8">
        <f t="shared" si="88"/>
        <v>8.2387999999999995</v>
      </c>
      <c r="DG102" s="8">
        <f t="shared" si="89"/>
        <v>6.6590909090909101</v>
      </c>
      <c r="DH102" s="8">
        <f t="shared" si="90"/>
        <v>54.862918181818188</v>
      </c>
      <c r="DL102" s="8">
        <v>9.1999999999999993</v>
      </c>
      <c r="DM102" s="8">
        <v>5.86</v>
      </c>
      <c r="DN102" s="8">
        <f t="shared" si="91"/>
        <v>8.9239999999999995</v>
      </c>
      <c r="DO102" s="8">
        <f t="shared" si="92"/>
        <v>6.6289592760181</v>
      </c>
      <c r="DP102" s="8">
        <f t="shared" si="93"/>
        <v>59.156832579185519</v>
      </c>
    </row>
    <row r="103" spans="1:120" s="8" customFormat="1" x14ac:dyDescent="0.25">
      <c r="A103" s="8">
        <v>2.9</v>
      </c>
      <c r="B103" s="8">
        <v>6.67</v>
      </c>
      <c r="C103" s="8">
        <f>A103*(1-($C$7 - 25)*(0.003))</f>
        <v>2.6738</v>
      </c>
      <c r="D103" s="8">
        <f t="shared" si="47"/>
        <v>6.5392156862745097</v>
      </c>
      <c r="E103" s="8">
        <f t="shared" si="48"/>
        <v>17.484554901960784</v>
      </c>
      <c r="I103" s="8">
        <v>2.9</v>
      </c>
      <c r="J103" s="8">
        <v>6.63</v>
      </c>
      <c r="K103" s="8">
        <f t="shared" si="49"/>
        <v>2.6738</v>
      </c>
      <c r="L103" s="8">
        <f t="shared" si="50"/>
        <v>6.63</v>
      </c>
      <c r="M103" s="8">
        <f t="shared" si="51"/>
        <v>17.727294000000001</v>
      </c>
      <c r="Q103" s="8">
        <v>5</v>
      </c>
      <c r="R103" s="8">
        <v>6.76</v>
      </c>
      <c r="S103" s="8">
        <f t="shared" si="52"/>
        <v>4.6100000000000003</v>
      </c>
      <c r="T103" s="8">
        <f t="shared" si="53"/>
        <v>6.6798418972332012</v>
      </c>
      <c r="U103" s="8">
        <f t="shared" si="54"/>
        <v>30.794071146245059</v>
      </c>
      <c r="X103" s="8">
        <v>2.9</v>
      </c>
      <c r="Y103" s="8">
        <v>6.76</v>
      </c>
      <c r="Z103" s="8">
        <f t="shared" si="55"/>
        <v>2.6911999999999998</v>
      </c>
      <c r="AA103" s="8">
        <f t="shared" si="56"/>
        <v>6.6864490603363009</v>
      </c>
      <c r="AB103" s="8">
        <f t="shared" si="57"/>
        <v>17.994571711177052</v>
      </c>
      <c r="AF103" s="8">
        <v>3.9</v>
      </c>
      <c r="AG103" s="8">
        <v>6.75</v>
      </c>
      <c r="AH103" s="8">
        <f t="shared" si="58"/>
        <v>3.7010999999999998</v>
      </c>
      <c r="AI103" s="8">
        <f t="shared" si="59"/>
        <v>6.75</v>
      </c>
      <c r="AJ103" s="8">
        <f t="shared" si="60"/>
        <v>24.982424999999999</v>
      </c>
      <c r="AN103" s="8">
        <v>7.6</v>
      </c>
      <c r="AO103" s="8">
        <v>6.76</v>
      </c>
      <c r="AP103" s="8">
        <f t="shared" si="61"/>
        <v>7.0072000000000001</v>
      </c>
      <c r="AQ103" s="8">
        <f t="shared" si="62"/>
        <v>6.6600985221674875</v>
      </c>
      <c r="AR103" s="8">
        <f t="shared" si="63"/>
        <v>46.668642364532019</v>
      </c>
      <c r="AV103" s="8">
        <v>14.1</v>
      </c>
      <c r="AW103" s="8">
        <v>6.75</v>
      </c>
      <c r="AX103" s="8">
        <f t="shared" si="64"/>
        <v>13.0002</v>
      </c>
      <c r="AY103" s="8">
        <f t="shared" si="65"/>
        <v>6.617647058823529</v>
      </c>
      <c r="AZ103" s="8">
        <f t="shared" si="66"/>
        <v>86.030735294117633</v>
      </c>
      <c r="BD103" s="8">
        <v>2.9</v>
      </c>
      <c r="BE103" s="8">
        <v>6.55</v>
      </c>
      <c r="BF103" s="8">
        <f t="shared" si="67"/>
        <v>2.6825000000000001</v>
      </c>
      <c r="BG103" s="8">
        <f t="shared" si="68"/>
        <v>6.5109343936381707</v>
      </c>
      <c r="BH103" s="8">
        <f t="shared" si="69"/>
        <v>17.465581510934392</v>
      </c>
      <c r="BK103" s="8">
        <v>3.9</v>
      </c>
      <c r="BL103" s="8">
        <v>6.75</v>
      </c>
      <c r="BM103" s="8">
        <f t="shared" si="70"/>
        <v>3.6543000000000001</v>
      </c>
      <c r="BN103" s="8">
        <f t="shared" si="71"/>
        <v>6.75</v>
      </c>
      <c r="BO103" s="8">
        <f t="shared" si="72"/>
        <v>24.666525</v>
      </c>
      <c r="BS103" s="8">
        <v>2.8</v>
      </c>
      <c r="BT103" s="8">
        <v>6.48</v>
      </c>
      <c r="BU103" s="8">
        <f t="shared" si="73"/>
        <v>2.6319999999999997</v>
      </c>
      <c r="BV103" s="8">
        <f t="shared" si="74"/>
        <v>6.7219917012448143</v>
      </c>
      <c r="BW103" s="8">
        <f t="shared" si="75"/>
        <v>17.692282157676349</v>
      </c>
      <c r="CA103" s="8">
        <v>2.9</v>
      </c>
      <c r="CB103" s="8">
        <v>6.46</v>
      </c>
      <c r="CC103" s="8">
        <f t="shared" si="76"/>
        <v>2.7607999999999997</v>
      </c>
      <c r="CD103" s="8">
        <f t="shared" si="77"/>
        <v>6.8723404255319149</v>
      </c>
      <c r="CE103" s="8">
        <f t="shared" si="78"/>
        <v>18.973157446808507</v>
      </c>
      <c r="CH103" s="8">
        <v>2.8</v>
      </c>
      <c r="CI103" s="8">
        <v>6.43</v>
      </c>
      <c r="CJ103" s="8">
        <f t="shared" si="79"/>
        <v>2.6739999999999999</v>
      </c>
      <c r="CK103" s="8">
        <f t="shared" si="80"/>
        <v>6.697916666666667</v>
      </c>
      <c r="CL103" s="8">
        <f t="shared" si="81"/>
        <v>17.910229166666667</v>
      </c>
      <c r="CO103" s="8">
        <v>2.8</v>
      </c>
      <c r="CP103" s="8">
        <v>6.46</v>
      </c>
      <c r="CQ103" s="8">
        <f t="shared" si="82"/>
        <v>2.6487999999999996</v>
      </c>
      <c r="CR103" s="8">
        <f t="shared" si="83"/>
        <v>6.8504772004241783</v>
      </c>
      <c r="CS103" s="8">
        <f t="shared" si="84"/>
        <v>18.145544008483562</v>
      </c>
      <c r="CV103" s="8">
        <v>6.3</v>
      </c>
      <c r="CW103" s="8">
        <v>5.91</v>
      </c>
      <c r="CX103" s="8">
        <f t="shared" si="85"/>
        <v>5.9786999999999999</v>
      </c>
      <c r="CY103" s="8">
        <f t="shared" si="86"/>
        <v>7.2073170731707314</v>
      </c>
      <c r="CZ103" s="8">
        <f t="shared" si="87"/>
        <v>43.090386585365849</v>
      </c>
      <c r="DD103" s="8">
        <v>6.3</v>
      </c>
      <c r="DE103" s="8">
        <v>5.91</v>
      </c>
      <c r="DF103" s="8">
        <f t="shared" si="88"/>
        <v>6.0353999999999992</v>
      </c>
      <c r="DG103" s="8">
        <f t="shared" si="89"/>
        <v>6.7159090909090917</v>
      </c>
      <c r="DH103" s="8">
        <f t="shared" si="90"/>
        <v>40.533197727272729</v>
      </c>
      <c r="DL103" s="8">
        <v>4.8</v>
      </c>
      <c r="DM103" s="8">
        <v>5.91</v>
      </c>
      <c r="DN103" s="8">
        <f t="shared" si="91"/>
        <v>4.6559999999999997</v>
      </c>
      <c r="DO103" s="8">
        <f t="shared" si="92"/>
        <v>6.6855203619909505</v>
      </c>
      <c r="DP103" s="8">
        <f t="shared" si="93"/>
        <v>31.127782805429863</v>
      </c>
    </row>
    <row r="104" spans="1:120" s="8" customFormat="1" x14ac:dyDescent="0.25">
      <c r="A104" s="8">
        <v>2.9</v>
      </c>
      <c r="B104" s="8">
        <v>6.67</v>
      </c>
      <c r="C104" s="8">
        <f>A104*(1-($C$7 - 25)*(0.003))</f>
        <v>2.6738</v>
      </c>
      <c r="D104" s="8">
        <f t="shared" si="47"/>
        <v>6.5392156862745097</v>
      </c>
      <c r="E104" s="8">
        <f t="shared" si="48"/>
        <v>17.484554901960784</v>
      </c>
      <c r="I104" s="8">
        <v>2.9</v>
      </c>
      <c r="J104" s="8">
        <v>6.65</v>
      </c>
      <c r="K104" s="8">
        <f t="shared" si="49"/>
        <v>2.6738</v>
      </c>
      <c r="L104" s="8">
        <f t="shared" si="50"/>
        <v>6.65</v>
      </c>
      <c r="M104" s="8">
        <f t="shared" si="51"/>
        <v>17.78077</v>
      </c>
      <c r="Q104" s="8">
        <v>3.1</v>
      </c>
      <c r="R104" s="8">
        <v>6.8</v>
      </c>
      <c r="S104" s="8">
        <f t="shared" si="52"/>
        <v>2.8582000000000001</v>
      </c>
      <c r="T104" s="8">
        <f t="shared" si="53"/>
        <v>6.7193675889328057</v>
      </c>
      <c r="U104" s="8">
        <f t="shared" si="54"/>
        <v>19.205296442687747</v>
      </c>
      <c r="X104" s="8">
        <v>2.9</v>
      </c>
      <c r="Y104" s="8">
        <v>6.77</v>
      </c>
      <c r="Z104" s="8">
        <f t="shared" si="55"/>
        <v>2.6911999999999998</v>
      </c>
      <c r="AA104" s="8">
        <f t="shared" si="56"/>
        <v>6.6963402571711175</v>
      </c>
      <c r="AB104" s="8">
        <f t="shared" si="57"/>
        <v>18.021190900098912</v>
      </c>
      <c r="AF104" s="8">
        <v>3</v>
      </c>
      <c r="AG104" s="8">
        <v>6.77</v>
      </c>
      <c r="AH104" s="8">
        <f t="shared" si="58"/>
        <v>2.847</v>
      </c>
      <c r="AI104" s="8">
        <f t="shared" si="59"/>
        <v>6.77</v>
      </c>
      <c r="AJ104" s="8">
        <f t="shared" si="60"/>
        <v>19.274189999999997</v>
      </c>
      <c r="AN104" s="8">
        <v>5.4</v>
      </c>
      <c r="AO104" s="8">
        <v>6.8</v>
      </c>
      <c r="AP104" s="8">
        <f t="shared" si="61"/>
        <v>4.9788000000000006</v>
      </c>
      <c r="AQ104" s="8">
        <f t="shared" si="62"/>
        <v>6.6995073891625614</v>
      </c>
      <c r="AR104" s="8">
        <f t="shared" si="63"/>
        <v>33.355507389162561</v>
      </c>
      <c r="AV104" s="8">
        <v>13.3</v>
      </c>
      <c r="AW104" s="8">
        <v>6.79</v>
      </c>
      <c r="AX104" s="8">
        <f t="shared" si="64"/>
        <v>12.262600000000001</v>
      </c>
      <c r="AY104" s="8">
        <f t="shared" si="65"/>
        <v>6.6568627450980387</v>
      </c>
      <c r="AZ104" s="8">
        <f t="shared" si="66"/>
        <v>81.630445098039218</v>
      </c>
      <c r="BD104" s="8">
        <v>2.8</v>
      </c>
      <c r="BE104" s="8">
        <v>6.54</v>
      </c>
      <c r="BF104" s="8">
        <f t="shared" si="67"/>
        <v>2.59</v>
      </c>
      <c r="BG104" s="8">
        <f t="shared" si="68"/>
        <v>6.5009940357852889</v>
      </c>
      <c r="BH104" s="8">
        <f t="shared" si="69"/>
        <v>16.837574552683897</v>
      </c>
      <c r="BK104" s="8">
        <v>3</v>
      </c>
      <c r="BL104" s="8">
        <v>6.77</v>
      </c>
      <c r="BM104" s="8">
        <f t="shared" si="70"/>
        <v>2.8109999999999999</v>
      </c>
      <c r="BN104" s="8">
        <f t="shared" si="71"/>
        <v>6.77</v>
      </c>
      <c r="BO104" s="8">
        <f t="shared" si="72"/>
        <v>19.030469999999998</v>
      </c>
      <c r="BS104" s="8">
        <v>2.9</v>
      </c>
      <c r="BT104" s="8">
        <v>6.48</v>
      </c>
      <c r="BU104" s="8">
        <f t="shared" si="73"/>
        <v>2.726</v>
      </c>
      <c r="BV104" s="8">
        <f t="shared" si="74"/>
        <v>6.7219917012448143</v>
      </c>
      <c r="BW104" s="8">
        <f t="shared" si="75"/>
        <v>18.324149377593365</v>
      </c>
      <c r="CA104" s="8">
        <v>2.8</v>
      </c>
      <c r="CB104" s="8">
        <v>6.44</v>
      </c>
      <c r="CC104" s="8">
        <f t="shared" si="76"/>
        <v>2.6655999999999995</v>
      </c>
      <c r="CD104" s="8">
        <f t="shared" si="77"/>
        <v>6.8510638297872344</v>
      </c>
      <c r="CE104" s="8">
        <f t="shared" si="78"/>
        <v>18.262195744680849</v>
      </c>
      <c r="CH104" s="8">
        <v>2.8</v>
      </c>
      <c r="CI104" s="8">
        <v>6.45</v>
      </c>
      <c r="CJ104" s="8">
        <f t="shared" si="79"/>
        <v>2.6739999999999999</v>
      </c>
      <c r="CK104" s="8">
        <f t="shared" si="80"/>
        <v>6.7187500000000009</v>
      </c>
      <c r="CL104" s="8">
        <f t="shared" si="81"/>
        <v>17.965937500000003</v>
      </c>
      <c r="CO104" s="8">
        <v>2.8</v>
      </c>
      <c r="CP104" s="8">
        <v>6.47</v>
      </c>
      <c r="CQ104" s="8">
        <f t="shared" si="82"/>
        <v>2.6487999999999996</v>
      </c>
      <c r="CR104" s="8">
        <f t="shared" si="83"/>
        <v>6.8610816542948037</v>
      </c>
      <c r="CS104" s="8">
        <f t="shared" si="84"/>
        <v>18.173633085896075</v>
      </c>
      <c r="CV104" s="8">
        <v>2.8</v>
      </c>
      <c r="CW104" s="8">
        <v>5.96</v>
      </c>
      <c r="CX104" s="8">
        <f t="shared" si="85"/>
        <v>2.6571999999999996</v>
      </c>
      <c r="CY104" s="8">
        <f t="shared" si="86"/>
        <v>7.2682926829268295</v>
      </c>
      <c r="CZ104" s="8">
        <f t="shared" si="87"/>
        <v>19.313307317073168</v>
      </c>
      <c r="DD104" s="8">
        <v>2.8</v>
      </c>
      <c r="DE104" s="8">
        <v>5.96</v>
      </c>
      <c r="DF104" s="8">
        <f t="shared" si="88"/>
        <v>2.6823999999999999</v>
      </c>
      <c r="DG104" s="8">
        <f t="shared" si="89"/>
        <v>6.7727272727272734</v>
      </c>
      <c r="DH104" s="8">
        <f t="shared" si="90"/>
        <v>18.167163636363636</v>
      </c>
      <c r="DL104" s="8">
        <v>2.6</v>
      </c>
      <c r="DM104" s="8">
        <v>5.92</v>
      </c>
      <c r="DN104" s="8">
        <f t="shared" si="91"/>
        <v>2.5219999999999998</v>
      </c>
      <c r="DO104" s="8">
        <f t="shared" si="92"/>
        <v>6.6968325791855206</v>
      </c>
      <c r="DP104" s="8">
        <f t="shared" si="93"/>
        <v>16.88941176470588</v>
      </c>
    </row>
    <row r="105" spans="1:120" s="8" customFormat="1" x14ac:dyDescent="0.25">
      <c r="A105" s="8">
        <v>2.9</v>
      </c>
      <c r="B105" s="8">
        <v>6.69</v>
      </c>
      <c r="C105" s="8">
        <f>A105*(1-($C$7 - 25)*(0.003))</f>
        <v>2.6738</v>
      </c>
      <c r="D105" s="8">
        <f t="shared" si="47"/>
        <v>6.5588235294117645</v>
      </c>
      <c r="E105" s="8">
        <f t="shared" si="48"/>
        <v>17.536982352941177</v>
      </c>
      <c r="I105" s="8">
        <v>2.9</v>
      </c>
      <c r="J105" s="8">
        <v>6.66</v>
      </c>
      <c r="K105" s="8">
        <f t="shared" si="49"/>
        <v>2.6738</v>
      </c>
      <c r="L105" s="8">
        <f t="shared" si="50"/>
        <v>6.66</v>
      </c>
      <c r="M105" s="8">
        <f t="shared" si="51"/>
        <v>17.807507999999999</v>
      </c>
      <c r="Q105" s="8">
        <v>2.9</v>
      </c>
      <c r="R105" s="8">
        <v>6.8</v>
      </c>
      <c r="S105" s="8">
        <f t="shared" si="52"/>
        <v>2.6738</v>
      </c>
      <c r="T105" s="8">
        <f t="shared" si="53"/>
        <v>6.7193675889328057</v>
      </c>
      <c r="U105" s="8">
        <f t="shared" si="54"/>
        <v>17.966245059288536</v>
      </c>
      <c r="X105" s="8">
        <v>3</v>
      </c>
      <c r="Y105" s="8">
        <v>6.78</v>
      </c>
      <c r="Z105" s="8">
        <f t="shared" si="55"/>
        <v>2.7839999999999998</v>
      </c>
      <c r="AA105" s="8">
        <f t="shared" si="56"/>
        <v>6.7062314540059349</v>
      </c>
      <c r="AB105" s="8">
        <f t="shared" si="57"/>
        <v>18.670148367952521</v>
      </c>
      <c r="AF105" s="8">
        <v>2.9</v>
      </c>
      <c r="AG105" s="8">
        <v>6.78</v>
      </c>
      <c r="AH105" s="8">
        <f t="shared" si="58"/>
        <v>2.7521</v>
      </c>
      <c r="AI105" s="8">
        <f t="shared" si="59"/>
        <v>6.78</v>
      </c>
      <c r="AJ105" s="8">
        <f t="shared" si="60"/>
        <v>18.659238000000002</v>
      </c>
      <c r="AN105" s="8">
        <v>3</v>
      </c>
      <c r="AO105" s="8">
        <v>6.85</v>
      </c>
      <c r="AP105" s="8">
        <f t="shared" si="61"/>
        <v>2.766</v>
      </c>
      <c r="AQ105" s="8">
        <f t="shared" si="62"/>
        <v>6.7487684729064039</v>
      </c>
      <c r="AR105" s="8">
        <f t="shared" si="63"/>
        <v>18.667093596059114</v>
      </c>
      <c r="AV105" s="8">
        <v>12.1</v>
      </c>
      <c r="AW105" s="8">
        <v>6.84</v>
      </c>
      <c r="AX105" s="8">
        <f t="shared" si="64"/>
        <v>11.1562</v>
      </c>
      <c r="AY105" s="8">
        <f t="shared" si="65"/>
        <v>6.7058823529411757</v>
      </c>
      <c r="AZ105" s="8">
        <f t="shared" si="66"/>
        <v>74.812164705882338</v>
      </c>
      <c r="BD105" s="8">
        <v>2.9</v>
      </c>
      <c r="BE105" s="8">
        <v>6.56</v>
      </c>
      <c r="BF105" s="8">
        <f t="shared" si="67"/>
        <v>2.6825000000000001</v>
      </c>
      <c r="BG105" s="8">
        <f t="shared" si="68"/>
        <v>6.5208747514910534</v>
      </c>
      <c r="BH105" s="8">
        <f t="shared" si="69"/>
        <v>17.492246520874751</v>
      </c>
      <c r="BK105" s="8">
        <v>2.9</v>
      </c>
      <c r="BL105" s="8">
        <v>6.78</v>
      </c>
      <c r="BM105" s="8">
        <f t="shared" si="70"/>
        <v>2.7173000000000003</v>
      </c>
      <c r="BN105" s="8">
        <f t="shared" si="71"/>
        <v>6.78</v>
      </c>
      <c r="BO105" s="8">
        <f t="shared" si="72"/>
        <v>18.423294000000002</v>
      </c>
      <c r="BS105" s="8">
        <v>2.8</v>
      </c>
      <c r="BT105" s="8">
        <v>6.48</v>
      </c>
      <c r="BU105" s="8">
        <f t="shared" si="73"/>
        <v>2.6319999999999997</v>
      </c>
      <c r="BV105" s="8">
        <f t="shared" si="74"/>
        <v>6.7219917012448143</v>
      </c>
      <c r="BW105" s="8">
        <f t="shared" si="75"/>
        <v>17.692282157676349</v>
      </c>
      <c r="CA105" s="8">
        <v>2.8</v>
      </c>
      <c r="CB105" s="8">
        <v>6.44</v>
      </c>
      <c r="CC105" s="8">
        <f t="shared" si="76"/>
        <v>2.6655999999999995</v>
      </c>
      <c r="CD105" s="8">
        <f t="shared" si="77"/>
        <v>6.8510638297872344</v>
      </c>
      <c r="CE105" s="8">
        <f t="shared" si="78"/>
        <v>18.262195744680849</v>
      </c>
      <c r="CH105" s="8">
        <v>2.8</v>
      </c>
      <c r="CI105" s="8">
        <v>6.43</v>
      </c>
      <c r="CJ105" s="8">
        <f t="shared" si="79"/>
        <v>2.6739999999999999</v>
      </c>
      <c r="CK105" s="8">
        <f t="shared" si="80"/>
        <v>6.697916666666667</v>
      </c>
      <c r="CL105" s="8">
        <f t="shared" si="81"/>
        <v>17.910229166666667</v>
      </c>
      <c r="CO105" s="8">
        <v>2.8</v>
      </c>
      <c r="CP105" s="8">
        <v>6.48</v>
      </c>
      <c r="CQ105" s="8">
        <f t="shared" si="82"/>
        <v>2.6487999999999996</v>
      </c>
      <c r="CR105" s="8">
        <f t="shared" si="83"/>
        <v>6.8716861081654299</v>
      </c>
      <c r="CS105" s="8">
        <f t="shared" si="84"/>
        <v>18.201722163308588</v>
      </c>
      <c r="CV105" s="8">
        <v>2.6</v>
      </c>
      <c r="CW105" s="8">
        <v>5.96</v>
      </c>
      <c r="CX105" s="8">
        <f t="shared" si="85"/>
        <v>2.4674</v>
      </c>
      <c r="CY105" s="8">
        <f t="shared" si="86"/>
        <v>7.2682926829268295</v>
      </c>
      <c r="CZ105" s="8">
        <f t="shared" si="87"/>
        <v>17.933785365853659</v>
      </c>
      <c r="DD105" s="8">
        <v>2.6</v>
      </c>
      <c r="DE105" s="8">
        <v>5.96</v>
      </c>
      <c r="DF105" s="8">
        <f t="shared" si="88"/>
        <v>2.4908000000000001</v>
      </c>
      <c r="DG105" s="8">
        <f t="shared" si="89"/>
        <v>6.7727272727272734</v>
      </c>
      <c r="DH105" s="8">
        <f t="shared" si="90"/>
        <v>16.869509090909094</v>
      </c>
      <c r="DL105" s="8">
        <v>2.6</v>
      </c>
      <c r="DM105" s="8">
        <v>5.91</v>
      </c>
      <c r="DN105" s="8">
        <f t="shared" si="91"/>
        <v>2.5219999999999998</v>
      </c>
      <c r="DO105" s="8">
        <f t="shared" si="92"/>
        <v>6.6855203619909505</v>
      </c>
      <c r="DP105" s="8">
        <f t="shared" si="93"/>
        <v>16.860882352941175</v>
      </c>
    </row>
    <row r="106" spans="1:120" s="8" customFormat="1" x14ac:dyDescent="0.25">
      <c r="A106" s="8">
        <v>2.9</v>
      </c>
      <c r="B106" s="8">
        <v>6.66</v>
      </c>
      <c r="C106" s="8">
        <f>A106*(1-($C$7 - 25)*(0.003))</f>
        <v>2.6738</v>
      </c>
      <c r="D106" s="8">
        <f t="shared" si="47"/>
        <v>6.5294117647058822</v>
      </c>
      <c r="E106" s="8">
        <f t="shared" si="48"/>
        <v>17.458341176470586</v>
      </c>
      <c r="I106" s="8">
        <v>2.9</v>
      </c>
      <c r="J106" s="8">
        <v>6.65</v>
      </c>
      <c r="K106" s="8">
        <f t="shared" si="49"/>
        <v>2.6738</v>
      </c>
      <c r="L106" s="8">
        <f t="shared" si="50"/>
        <v>6.65</v>
      </c>
      <c r="M106" s="8">
        <f t="shared" si="51"/>
        <v>17.78077</v>
      </c>
      <c r="Q106" s="8">
        <v>3</v>
      </c>
      <c r="R106" s="8">
        <v>6.8</v>
      </c>
      <c r="S106" s="8">
        <f t="shared" si="52"/>
        <v>2.766</v>
      </c>
      <c r="T106" s="8">
        <f t="shared" si="53"/>
        <v>6.7193675889328057</v>
      </c>
      <c r="U106" s="8">
        <f t="shared" si="54"/>
        <v>18.585770750988139</v>
      </c>
      <c r="X106" s="8">
        <v>2.9</v>
      </c>
      <c r="Y106" s="8">
        <v>6.76</v>
      </c>
      <c r="Z106" s="8">
        <f t="shared" si="55"/>
        <v>2.6911999999999998</v>
      </c>
      <c r="AA106" s="8">
        <f t="shared" si="56"/>
        <v>6.6864490603363009</v>
      </c>
      <c r="AB106" s="8">
        <f t="shared" si="57"/>
        <v>17.994571711177052</v>
      </c>
      <c r="AF106" s="8">
        <v>2.9</v>
      </c>
      <c r="AG106" s="8">
        <v>6.79</v>
      </c>
      <c r="AH106" s="8">
        <f t="shared" si="58"/>
        <v>2.7521</v>
      </c>
      <c r="AI106" s="8">
        <f t="shared" si="59"/>
        <v>6.79</v>
      </c>
      <c r="AJ106" s="8">
        <f t="shared" si="60"/>
        <v>18.686758999999999</v>
      </c>
      <c r="AN106" s="8">
        <v>2.9</v>
      </c>
      <c r="AO106" s="8">
        <v>6.85</v>
      </c>
      <c r="AP106" s="8">
        <f t="shared" si="61"/>
        <v>2.6738</v>
      </c>
      <c r="AQ106" s="8">
        <f t="shared" si="62"/>
        <v>6.7487684729064039</v>
      </c>
      <c r="AR106" s="8">
        <f t="shared" si="63"/>
        <v>18.044857142857143</v>
      </c>
      <c r="AV106" s="8">
        <v>10.7</v>
      </c>
      <c r="AW106" s="8">
        <v>6.9</v>
      </c>
      <c r="AX106" s="8">
        <f t="shared" si="64"/>
        <v>9.8653999999999993</v>
      </c>
      <c r="AY106" s="8">
        <f t="shared" si="65"/>
        <v>6.7647058823529411</v>
      </c>
      <c r="AZ106" s="8">
        <f t="shared" si="66"/>
        <v>66.736529411764707</v>
      </c>
      <c r="BD106" s="8">
        <v>2.9</v>
      </c>
      <c r="BE106" s="8">
        <v>6.54</v>
      </c>
      <c r="BF106" s="8">
        <f t="shared" si="67"/>
        <v>2.6825000000000001</v>
      </c>
      <c r="BG106" s="8">
        <f t="shared" si="68"/>
        <v>6.5009940357852889</v>
      </c>
      <c r="BH106" s="8">
        <f t="shared" si="69"/>
        <v>17.43891650099404</v>
      </c>
      <c r="BK106" s="8">
        <v>2.9</v>
      </c>
      <c r="BL106" s="8">
        <v>6.79</v>
      </c>
      <c r="BM106" s="8">
        <f t="shared" si="70"/>
        <v>2.7173000000000003</v>
      </c>
      <c r="BN106" s="8">
        <f t="shared" si="71"/>
        <v>6.79</v>
      </c>
      <c r="BO106" s="8">
        <f t="shared" si="72"/>
        <v>18.450467000000003</v>
      </c>
      <c r="BS106" s="8">
        <v>2.9</v>
      </c>
      <c r="BT106" s="8">
        <v>6.48</v>
      </c>
      <c r="BU106" s="8">
        <f t="shared" si="73"/>
        <v>2.726</v>
      </c>
      <c r="BV106" s="8">
        <f t="shared" si="74"/>
        <v>6.7219917012448143</v>
      </c>
      <c r="BW106" s="8">
        <f t="shared" si="75"/>
        <v>18.324149377593365</v>
      </c>
      <c r="CA106" s="8">
        <v>2.8</v>
      </c>
      <c r="CB106" s="8">
        <v>6.44</v>
      </c>
      <c r="CC106" s="8">
        <f t="shared" si="76"/>
        <v>2.6655999999999995</v>
      </c>
      <c r="CD106" s="8">
        <f t="shared" si="77"/>
        <v>6.8510638297872344</v>
      </c>
      <c r="CE106" s="8">
        <f t="shared" si="78"/>
        <v>18.262195744680849</v>
      </c>
      <c r="CH106" s="8">
        <v>2.8</v>
      </c>
      <c r="CI106" s="8">
        <v>6.41</v>
      </c>
      <c r="CJ106" s="8">
        <f t="shared" si="79"/>
        <v>2.6739999999999999</v>
      </c>
      <c r="CK106" s="8">
        <f t="shared" si="80"/>
        <v>6.6770833333333339</v>
      </c>
      <c r="CL106" s="8">
        <f t="shared" si="81"/>
        <v>17.854520833333336</v>
      </c>
      <c r="CO106" s="8">
        <v>2.8</v>
      </c>
      <c r="CP106" s="8">
        <v>6.47</v>
      </c>
      <c r="CQ106" s="8">
        <f t="shared" si="82"/>
        <v>2.6487999999999996</v>
      </c>
      <c r="CR106" s="8">
        <f t="shared" si="83"/>
        <v>6.8610816542948037</v>
      </c>
      <c r="CS106" s="8">
        <f t="shared" si="84"/>
        <v>18.173633085896075</v>
      </c>
      <c r="CV106" s="8">
        <v>2.6</v>
      </c>
      <c r="CW106" s="8">
        <v>5.95</v>
      </c>
      <c r="CX106" s="8">
        <f t="shared" si="85"/>
        <v>2.4674</v>
      </c>
      <c r="CY106" s="8">
        <f t="shared" si="86"/>
        <v>7.2560975609756095</v>
      </c>
      <c r="CZ106" s="8">
        <f t="shared" si="87"/>
        <v>17.90369512195122</v>
      </c>
      <c r="DD106" s="8">
        <v>2.6</v>
      </c>
      <c r="DE106" s="8">
        <v>5.95</v>
      </c>
      <c r="DF106" s="8">
        <f t="shared" si="88"/>
        <v>2.4908000000000001</v>
      </c>
      <c r="DG106" s="8">
        <f t="shared" si="89"/>
        <v>6.7613636363636376</v>
      </c>
      <c r="DH106" s="8">
        <f t="shared" si="90"/>
        <v>16.841204545454548</v>
      </c>
      <c r="DL106" s="8">
        <v>2.6</v>
      </c>
      <c r="DM106" s="8">
        <v>5.93</v>
      </c>
      <c r="DN106" s="8">
        <f t="shared" si="91"/>
        <v>2.5219999999999998</v>
      </c>
      <c r="DO106" s="8">
        <f t="shared" si="92"/>
        <v>6.7081447963800898</v>
      </c>
      <c r="DP106" s="8">
        <f t="shared" si="93"/>
        <v>16.917941176470585</v>
      </c>
    </row>
    <row r="107" spans="1:120" s="8" customFormat="1" x14ac:dyDescent="0.25">
      <c r="A107" s="8">
        <v>2.8</v>
      </c>
      <c r="B107" s="8">
        <v>6.68</v>
      </c>
      <c r="C107" s="8">
        <f>A107*(1-($C$7 - 25)*(0.003))</f>
        <v>2.5815999999999999</v>
      </c>
      <c r="D107" s="8">
        <f t="shared" si="47"/>
        <v>6.5490196078431371</v>
      </c>
      <c r="E107" s="8">
        <f t="shared" si="48"/>
        <v>16.906949019607843</v>
      </c>
      <c r="I107" s="8">
        <v>2.9</v>
      </c>
      <c r="J107" s="8">
        <v>6.65</v>
      </c>
      <c r="K107" s="8">
        <f t="shared" si="49"/>
        <v>2.6738</v>
      </c>
      <c r="L107" s="8">
        <f t="shared" si="50"/>
        <v>6.65</v>
      </c>
      <c r="M107" s="8">
        <f t="shared" si="51"/>
        <v>17.78077</v>
      </c>
      <c r="Q107" s="8">
        <v>2.9</v>
      </c>
      <c r="R107" s="8">
        <v>6.8</v>
      </c>
      <c r="S107" s="8">
        <f t="shared" si="52"/>
        <v>2.6738</v>
      </c>
      <c r="T107" s="8">
        <f t="shared" si="53"/>
        <v>6.7193675889328057</v>
      </c>
      <c r="U107" s="8">
        <f t="shared" si="54"/>
        <v>17.966245059288536</v>
      </c>
      <c r="X107" s="8">
        <v>2.9</v>
      </c>
      <c r="Y107" s="8">
        <v>6.78</v>
      </c>
      <c r="Z107" s="8">
        <f t="shared" si="55"/>
        <v>2.6911999999999998</v>
      </c>
      <c r="AA107" s="8">
        <f t="shared" si="56"/>
        <v>6.7062314540059349</v>
      </c>
      <c r="AB107" s="8">
        <f t="shared" si="57"/>
        <v>18.047810089020771</v>
      </c>
      <c r="AF107" s="8">
        <v>2.9</v>
      </c>
      <c r="AG107" s="8">
        <v>6.77</v>
      </c>
      <c r="AH107" s="8">
        <f t="shared" si="58"/>
        <v>2.7521</v>
      </c>
      <c r="AI107" s="8">
        <f t="shared" si="59"/>
        <v>6.77</v>
      </c>
      <c r="AJ107" s="8">
        <f t="shared" si="60"/>
        <v>18.631716999999998</v>
      </c>
      <c r="AN107" s="8">
        <v>2.9</v>
      </c>
      <c r="AO107" s="8">
        <v>6.84</v>
      </c>
      <c r="AP107" s="8">
        <f t="shared" si="61"/>
        <v>2.6738</v>
      </c>
      <c r="AQ107" s="8">
        <f t="shared" si="62"/>
        <v>6.7389162561576352</v>
      </c>
      <c r="AR107" s="8">
        <f t="shared" si="63"/>
        <v>18.018514285714286</v>
      </c>
      <c r="AV107" s="8">
        <v>9.5</v>
      </c>
      <c r="AW107" s="8">
        <v>6.93</v>
      </c>
      <c r="AX107" s="8">
        <f t="shared" si="64"/>
        <v>8.7590000000000003</v>
      </c>
      <c r="AY107" s="8">
        <f t="shared" si="65"/>
        <v>6.7941176470588234</v>
      </c>
      <c r="AZ107" s="8">
        <f t="shared" si="66"/>
        <v>59.509676470588239</v>
      </c>
      <c r="BD107" s="8">
        <v>2.9</v>
      </c>
      <c r="BE107" s="8">
        <v>6.56</v>
      </c>
      <c r="BF107" s="8">
        <f t="shared" si="67"/>
        <v>2.6825000000000001</v>
      </c>
      <c r="BG107" s="8">
        <f t="shared" si="68"/>
        <v>6.5208747514910534</v>
      </c>
      <c r="BH107" s="8">
        <f t="shared" si="69"/>
        <v>17.492246520874751</v>
      </c>
      <c r="BK107" s="8">
        <v>2.9</v>
      </c>
      <c r="BL107" s="8">
        <v>6.77</v>
      </c>
      <c r="BM107" s="8">
        <f t="shared" si="70"/>
        <v>2.7173000000000003</v>
      </c>
      <c r="BN107" s="8">
        <f t="shared" si="71"/>
        <v>6.77</v>
      </c>
      <c r="BO107" s="8">
        <f t="shared" si="72"/>
        <v>18.396121000000001</v>
      </c>
      <c r="BS107" s="8">
        <v>2.8</v>
      </c>
      <c r="BT107" s="8">
        <v>6.49</v>
      </c>
      <c r="BU107" s="8">
        <f t="shared" si="73"/>
        <v>2.6319999999999997</v>
      </c>
      <c r="BV107" s="8">
        <f t="shared" si="74"/>
        <v>6.7323651452282167</v>
      </c>
      <c r="BW107" s="8">
        <f t="shared" si="75"/>
        <v>17.719585062240665</v>
      </c>
      <c r="CA107" s="8">
        <v>2.8</v>
      </c>
      <c r="CB107" s="8">
        <v>6.46</v>
      </c>
      <c r="CC107" s="8">
        <f t="shared" si="76"/>
        <v>2.6655999999999995</v>
      </c>
      <c r="CD107" s="8">
        <f t="shared" si="77"/>
        <v>6.8723404255319149</v>
      </c>
      <c r="CE107" s="8">
        <f t="shared" si="78"/>
        <v>18.318910638297869</v>
      </c>
      <c r="CH107" s="8">
        <v>2.8</v>
      </c>
      <c r="CI107" s="8">
        <v>6.43</v>
      </c>
      <c r="CJ107" s="8">
        <f t="shared" si="79"/>
        <v>2.6739999999999999</v>
      </c>
      <c r="CK107" s="8">
        <f t="shared" si="80"/>
        <v>6.697916666666667</v>
      </c>
      <c r="CL107" s="8">
        <f t="shared" si="81"/>
        <v>17.910229166666667</v>
      </c>
      <c r="CO107" s="8">
        <v>2.8</v>
      </c>
      <c r="CP107" s="8">
        <v>6.47</v>
      </c>
      <c r="CQ107" s="8">
        <f t="shared" si="82"/>
        <v>2.6487999999999996</v>
      </c>
      <c r="CR107" s="8">
        <f t="shared" si="83"/>
        <v>6.8610816542948037</v>
      </c>
      <c r="CS107" s="8">
        <f t="shared" si="84"/>
        <v>18.173633085896075</v>
      </c>
      <c r="CV107" s="8">
        <v>2.7</v>
      </c>
      <c r="CW107" s="8">
        <v>5.95</v>
      </c>
      <c r="CX107" s="8">
        <f t="shared" si="85"/>
        <v>2.5623</v>
      </c>
      <c r="CY107" s="8">
        <f t="shared" si="86"/>
        <v>7.2560975609756095</v>
      </c>
      <c r="CZ107" s="8">
        <f t="shared" si="87"/>
        <v>18.592298780487805</v>
      </c>
      <c r="DD107" s="8">
        <v>2.7</v>
      </c>
      <c r="DE107" s="8">
        <v>5.95</v>
      </c>
      <c r="DF107" s="8">
        <f t="shared" si="88"/>
        <v>2.5866000000000002</v>
      </c>
      <c r="DG107" s="8">
        <f t="shared" si="89"/>
        <v>6.7613636363636376</v>
      </c>
      <c r="DH107" s="8">
        <f t="shared" si="90"/>
        <v>17.488943181818186</v>
      </c>
      <c r="DL107" s="8">
        <v>2.6</v>
      </c>
      <c r="DM107" s="8">
        <v>5.92</v>
      </c>
      <c r="DN107" s="8">
        <f t="shared" si="91"/>
        <v>2.5219999999999998</v>
      </c>
      <c r="DO107" s="8">
        <f t="shared" si="92"/>
        <v>6.6968325791855206</v>
      </c>
      <c r="DP107" s="8">
        <f t="shared" si="93"/>
        <v>16.88941176470588</v>
      </c>
    </row>
    <row r="108" spans="1:120" s="8" customFormat="1" x14ac:dyDescent="0.25">
      <c r="A108" s="8">
        <v>2.9</v>
      </c>
      <c r="B108" s="8">
        <v>6.68</v>
      </c>
      <c r="C108" s="8">
        <f>A108*(1-($C$7 - 25)*(0.003))</f>
        <v>2.6738</v>
      </c>
      <c r="D108" s="8">
        <f t="shared" si="47"/>
        <v>6.5490196078431371</v>
      </c>
      <c r="E108" s="8">
        <f t="shared" si="48"/>
        <v>17.510768627450979</v>
      </c>
      <c r="I108" s="8">
        <v>2.9</v>
      </c>
      <c r="J108" s="8">
        <v>6.64</v>
      </c>
      <c r="K108" s="8">
        <f t="shared" si="49"/>
        <v>2.6738</v>
      </c>
      <c r="L108" s="8">
        <f t="shared" si="50"/>
        <v>6.64</v>
      </c>
      <c r="M108" s="8">
        <f t="shared" si="51"/>
        <v>17.754031999999999</v>
      </c>
      <c r="Q108" s="8">
        <v>2.9</v>
      </c>
      <c r="R108" s="8">
        <v>6.79</v>
      </c>
      <c r="S108" s="8">
        <f t="shared" si="52"/>
        <v>2.6738</v>
      </c>
      <c r="T108" s="8">
        <f t="shared" si="53"/>
        <v>6.7094861660079053</v>
      </c>
      <c r="U108" s="8">
        <f t="shared" si="54"/>
        <v>17.939824110671935</v>
      </c>
      <c r="X108" s="8">
        <v>2.9</v>
      </c>
      <c r="Y108" s="8">
        <v>6.78</v>
      </c>
      <c r="Z108" s="8">
        <f t="shared" si="55"/>
        <v>2.6911999999999998</v>
      </c>
      <c r="AA108" s="8">
        <f t="shared" si="56"/>
        <v>6.7062314540059349</v>
      </c>
      <c r="AB108" s="8">
        <f t="shared" si="57"/>
        <v>18.047810089020771</v>
      </c>
      <c r="AF108" s="8">
        <v>2.9</v>
      </c>
      <c r="AG108" s="8">
        <v>6.76</v>
      </c>
      <c r="AH108" s="8">
        <f t="shared" si="58"/>
        <v>2.7521</v>
      </c>
      <c r="AI108" s="8">
        <f t="shared" si="59"/>
        <v>6.76</v>
      </c>
      <c r="AJ108" s="8">
        <f t="shared" si="60"/>
        <v>18.604195999999998</v>
      </c>
      <c r="AN108" s="8">
        <v>3.1</v>
      </c>
      <c r="AO108" s="8">
        <v>6.83</v>
      </c>
      <c r="AP108" s="8">
        <f t="shared" si="61"/>
        <v>2.8582000000000001</v>
      </c>
      <c r="AQ108" s="8">
        <f t="shared" si="62"/>
        <v>6.7290640394088674</v>
      </c>
      <c r="AR108" s="8">
        <f t="shared" si="63"/>
        <v>19.233010837438425</v>
      </c>
      <c r="AV108" s="8">
        <v>7.4</v>
      </c>
      <c r="AW108" s="8">
        <v>6.98</v>
      </c>
      <c r="AX108" s="8">
        <f t="shared" si="64"/>
        <v>6.8228000000000009</v>
      </c>
      <c r="AY108" s="8">
        <f t="shared" si="65"/>
        <v>6.8431372549019613</v>
      </c>
      <c r="AZ108" s="8">
        <f t="shared" si="66"/>
        <v>46.689356862745107</v>
      </c>
      <c r="BD108" s="8">
        <v>2.9</v>
      </c>
      <c r="BE108" s="8">
        <v>6.57</v>
      </c>
      <c r="BF108" s="8">
        <f t="shared" si="67"/>
        <v>2.6825000000000001</v>
      </c>
      <c r="BG108" s="8">
        <f t="shared" si="68"/>
        <v>6.5308151093439371</v>
      </c>
      <c r="BH108" s="8">
        <f t="shared" si="69"/>
        <v>17.51891153081511</v>
      </c>
      <c r="BK108" s="8">
        <v>2.9</v>
      </c>
      <c r="BL108" s="8">
        <v>6.76</v>
      </c>
      <c r="BM108" s="8">
        <f t="shared" si="70"/>
        <v>2.7173000000000003</v>
      </c>
      <c r="BN108" s="8">
        <f t="shared" si="71"/>
        <v>6.76</v>
      </c>
      <c r="BO108" s="8">
        <f t="shared" si="72"/>
        <v>18.368948</v>
      </c>
      <c r="BS108" s="8">
        <v>2.8</v>
      </c>
      <c r="BT108" s="8">
        <v>6.48</v>
      </c>
      <c r="BU108" s="8">
        <f t="shared" si="73"/>
        <v>2.6319999999999997</v>
      </c>
      <c r="BV108" s="8">
        <f t="shared" si="74"/>
        <v>6.7219917012448143</v>
      </c>
      <c r="BW108" s="8">
        <f t="shared" si="75"/>
        <v>17.692282157676349</v>
      </c>
      <c r="CA108" s="8">
        <v>2.8</v>
      </c>
      <c r="CB108" s="8">
        <v>6.43</v>
      </c>
      <c r="CC108" s="8">
        <f t="shared" si="76"/>
        <v>2.6655999999999995</v>
      </c>
      <c r="CD108" s="8">
        <f t="shared" si="77"/>
        <v>6.8404255319148932</v>
      </c>
      <c r="CE108" s="8">
        <f t="shared" si="78"/>
        <v>18.233838297872335</v>
      </c>
      <c r="CH108" s="8">
        <v>2.8</v>
      </c>
      <c r="CI108" s="8">
        <v>6.43</v>
      </c>
      <c r="CJ108" s="8">
        <f t="shared" si="79"/>
        <v>2.6739999999999999</v>
      </c>
      <c r="CK108" s="8">
        <f t="shared" si="80"/>
        <v>6.697916666666667</v>
      </c>
      <c r="CL108" s="8">
        <f t="shared" si="81"/>
        <v>17.910229166666667</v>
      </c>
      <c r="CO108" s="8">
        <v>2.8</v>
      </c>
      <c r="CP108" s="8">
        <v>6.47</v>
      </c>
      <c r="CQ108" s="8">
        <f t="shared" si="82"/>
        <v>2.6487999999999996</v>
      </c>
      <c r="CR108" s="8">
        <f t="shared" si="83"/>
        <v>6.8610816542948037</v>
      </c>
      <c r="CS108" s="8">
        <f t="shared" si="84"/>
        <v>18.173633085896075</v>
      </c>
      <c r="CV108" s="8">
        <v>2.6</v>
      </c>
      <c r="CW108" s="8">
        <v>5.95</v>
      </c>
      <c r="CX108" s="8">
        <f t="shared" si="85"/>
        <v>2.4674</v>
      </c>
      <c r="CY108" s="8">
        <f t="shared" si="86"/>
        <v>7.2560975609756095</v>
      </c>
      <c r="CZ108" s="8">
        <f t="shared" si="87"/>
        <v>17.90369512195122</v>
      </c>
      <c r="DD108" s="8">
        <v>2.6</v>
      </c>
      <c r="DE108" s="8">
        <v>5.95</v>
      </c>
      <c r="DF108" s="8">
        <f t="shared" si="88"/>
        <v>2.4908000000000001</v>
      </c>
      <c r="DG108" s="8">
        <f t="shared" si="89"/>
        <v>6.7613636363636376</v>
      </c>
      <c r="DH108" s="8">
        <f t="shared" si="90"/>
        <v>16.841204545454548</v>
      </c>
      <c r="DL108" s="8">
        <v>2.6</v>
      </c>
      <c r="DM108" s="8">
        <v>5.93</v>
      </c>
      <c r="DN108" s="8">
        <f t="shared" si="91"/>
        <v>2.5219999999999998</v>
      </c>
      <c r="DO108" s="8">
        <f t="shared" si="92"/>
        <v>6.7081447963800898</v>
      </c>
      <c r="DP108" s="8">
        <f t="shared" si="93"/>
        <v>16.917941176470585</v>
      </c>
    </row>
    <row r="109" spans="1:120" s="8" customFormat="1" x14ac:dyDescent="0.25">
      <c r="A109" s="8">
        <v>2.9</v>
      </c>
      <c r="B109" s="8">
        <v>6.67</v>
      </c>
      <c r="C109" s="8">
        <f>A109*(1-($C$7 - 25)*(0.003))</f>
        <v>2.6738</v>
      </c>
      <c r="D109" s="8">
        <f t="shared" si="47"/>
        <v>6.5392156862745097</v>
      </c>
      <c r="E109" s="8">
        <f t="shared" si="48"/>
        <v>17.484554901960784</v>
      </c>
      <c r="I109" s="8">
        <v>2.9</v>
      </c>
      <c r="J109" s="8">
        <v>6.64</v>
      </c>
      <c r="K109" s="8">
        <f t="shared" si="49"/>
        <v>2.6738</v>
      </c>
      <c r="L109" s="8">
        <f t="shared" si="50"/>
        <v>6.64</v>
      </c>
      <c r="M109" s="8">
        <f t="shared" si="51"/>
        <v>17.754031999999999</v>
      </c>
      <c r="Q109" s="8">
        <v>3</v>
      </c>
      <c r="R109" s="8">
        <v>6.79</v>
      </c>
      <c r="S109" s="8">
        <f t="shared" si="52"/>
        <v>2.766</v>
      </c>
      <c r="T109" s="8">
        <f t="shared" si="53"/>
        <v>6.7094861660079053</v>
      </c>
      <c r="U109" s="8">
        <f t="shared" si="54"/>
        <v>18.558438735177866</v>
      </c>
      <c r="X109" s="8">
        <v>3</v>
      </c>
      <c r="Y109" s="8">
        <v>6.76</v>
      </c>
      <c r="Z109" s="8">
        <f t="shared" si="55"/>
        <v>2.7839999999999998</v>
      </c>
      <c r="AA109" s="8">
        <f t="shared" si="56"/>
        <v>6.6864490603363009</v>
      </c>
      <c r="AB109" s="8">
        <f t="shared" si="57"/>
        <v>18.615074183976262</v>
      </c>
      <c r="AF109" s="8">
        <v>2.9</v>
      </c>
      <c r="AG109" s="8">
        <v>6.77</v>
      </c>
      <c r="AH109" s="8">
        <f t="shared" si="58"/>
        <v>2.7521</v>
      </c>
      <c r="AI109" s="8">
        <f t="shared" si="59"/>
        <v>6.77</v>
      </c>
      <c r="AJ109" s="8">
        <f t="shared" si="60"/>
        <v>18.631716999999998</v>
      </c>
      <c r="AN109" s="8">
        <v>3</v>
      </c>
      <c r="AO109" s="8">
        <v>6.85</v>
      </c>
      <c r="AP109" s="8">
        <f t="shared" si="61"/>
        <v>2.766</v>
      </c>
      <c r="AQ109" s="8">
        <f t="shared" si="62"/>
        <v>6.7487684729064039</v>
      </c>
      <c r="AR109" s="8">
        <f t="shared" si="63"/>
        <v>18.667093596059114</v>
      </c>
      <c r="AV109" s="8">
        <v>4.8</v>
      </c>
      <c r="AW109" s="8">
        <v>7.05</v>
      </c>
      <c r="AX109" s="8">
        <f t="shared" si="64"/>
        <v>4.4256000000000002</v>
      </c>
      <c r="AY109" s="8">
        <f t="shared" si="65"/>
        <v>6.9117647058823524</v>
      </c>
      <c r="AZ109" s="8">
        <f t="shared" si="66"/>
        <v>30.58870588235294</v>
      </c>
      <c r="BD109" s="8">
        <v>2.9</v>
      </c>
      <c r="BE109" s="8">
        <v>6.57</v>
      </c>
      <c r="BF109" s="8">
        <f t="shared" si="67"/>
        <v>2.6825000000000001</v>
      </c>
      <c r="BG109" s="8">
        <f t="shared" si="68"/>
        <v>6.5308151093439371</v>
      </c>
      <c r="BH109" s="8">
        <f t="shared" si="69"/>
        <v>17.51891153081511</v>
      </c>
      <c r="BK109" s="8">
        <v>2.9</v>
      </c>
      <c r="BL109" s="8">
        <v>6.77</v>
      </c>
      <c r="BM109" s="8">
        <f t="shared" si="70"/>
        <v>2.7173000000000003</v>
      </c>
      <c r="BN109" s="8">
        <f t="shared" si="71"/>
        <v>6.77</v>
      </c>
      <c r="BO109" s="8">
        <f t="shared" si="72"/>
        <v>18.396121000000001</v>
      </c>
      <c r="BS109" s="8">
        <v>2.8</v>
      </c>
      <c r="BT109" s="8">
        <v>6.47</v>
      </c>
      <c r="BU109" s="8">
        <f t="shared" si="73"/>
        <v>2.6319999999999997</v>
      </c>
      <c r="BV109" s="8">
        <f t="shared" si="74"/>
        <v>6.7116182572614109</v>
      </c>
      <c r="BW109" s="8">
        <f t="shared" si="75"/>
        <v>17.66497925311203</v>
      </c>
      <c r="CA109" s="8">
        <v>2.8</v>
      </c>
      <c r="CB109" s="8">
        <v>6.44</v>
      </c>
      <c r="CC109" s="8">
        <f t="shared" si="76"/>
        <v>2.6655999999999995</v>
      </c>
      <c r="CD109" s="8">
        <f t="shared" si="77"/>
        <v>6.8510638297872344</v>
      </c>
      <c r="CE109" s="8">
        <f t="shared" si="78"/>
        <v>18.262195744680849</v>
      </c>
      <c r="CH109" s="8">
        <v>2.8</v>
      </c>
      <c r="CI109" s="8">
        <v>6.44</v>
      </c>
      <c r="CJ109" s="8">
        <f t="shared" si="79"/>
        <v>2.6739999999999999</v>
      </c>
      <c r="CK109" s="8">
        <f t="shared" si="80"/>
        <v>6.7083333333333339</v>
      </c>
      <c r="CL109" s="8">
        <f t="shared" si="81"/>
        <v>17.938083333333335</v>
      </c>
      <c r="CO109" s="8">
        <v>2.8</v>
      </c>
      <c r="CP109" s="8">
        <v>6.5</v>
      </c>
      <c r="CQ109" s="8">
        <f t="shared" si="82"/>
        <v>2.6487999999999996</v>
      </c>
      <c r="CR109" s="8">
        <f t="shared" si="83"/>
        <v>6.8928950159066806</v>
      </c>
      <c r="CS109" s="8">
        <f t="shared" si="84"/>
        <v>18.257900318133611</v>
      </c>
      <c r="CV109" s="8">
        <v>2.6</v>
      </c>
      <c r="CW109" s="8">
        <v>5.96</v>
      </c>
      <c r="CX109" s="8">
        <f t="shared" si="85"/>
        <v>2.4674</v>
      </c>
      <c r="CY109" s="8">
        <f t="shared" si="86"/>
        <v>7.2682926829268295</v>
      </c>
      <c r="CZ109" s="8">
        <f t="shared" si="87"/>
        <v>17.933785365853659</v>
      </c>
      <c r="DD109" s="8">
        <v>2.6</v>
      </c>
      <c r="DE109" s="8">
        <v>5.96</v>
      </c>
      <c r="DF109" s="8">
        <f t="shared" si="88"/>
        <v>2.4908000000000001</v>
      </c>
      <c r="DG109" s="8">
        <f t="shared" si="89"/>
        <v>6.7727272727272734</v>
      </c>
      <c r="DH109" s="8">
        <f t="shared" si="90"/>
        <v>16.869509090909094</v>
      </c>
      <c r="DL109" s="8">
        <v>2.6</v>
      </c>
      <c r="DM109" s="8">
        <v>5.92</v>
      </c>
      <c r="DN109" s="8">
        <f t="shared" si="91"/>
        <v>2.5219999999999998</v>
      </c>
      <c r="DO109" s="8">
        <f t="shared" si="92"/>
        <v>6.6968325791855206</v>
      </c>
      <c r="DP109" s="8">
        <f t="shared" si="93"/>
        <v>16.88941176470588</v>
      </c>
    </row>
    <row r="110" spans="1:120" s="8" customFormat="1" x14ac:dyDescent="0.25">
      <c r="A110" s="8">
        <v>2.9</v>
      </c>
      <c r="B110" s="8">
        <v>6.67</v>
      </c>
      <c r="C110" s="8">
        <f>A110*(1-($C$7 - 25)*(0.003))</f>
        <v>2.6738</v>
      </c>
      <c r="D110" s="8">
        <f t="shared" si="47"/>
        <v>6.5392156862745097</v>
      </c>
      <c r="E110" s="8">
        <f t="shared" si="48"/>
        <v>17.484554901960784</v>
      </c>
      <c r="I110" s="8">
        <v>2.9</v>
      </c>
      <c r="J110" s="8">
        <v>6.65</v>
      </c>
      <c r="K110" s="8">
        <f t="shared" si="49"/>
        <v>2.6738</v>
      </c>
      <c r="L110" s="8">
        <f t="shared" si="50"/>
        <v>6.65</v>
      </c>
      <c r="M110" s="8">
        <f t="shared" si="51"/>
        <v>17.78077</v>
      </c>
      <c r="Q110" s="8">
        <v>2.9</v>
      </c>
      <c r="R110" s="8">
        <v>6.8</v>
      </c>
      <c r="S110" s="8">
        <f t="shared" si="52"/>
        <v>2.6738</v>
      </c>
      <c r="T110" s="8">
        <f t="shared" si="53"/>
        <v>6.7193675889328057</v>
      </c>
      <c r="U110" s="8">
        <f t="shared" si="54"/>
        <v>17.966245059288536</v>
      </c>
      <c r="X110" s="8">
        <v>2.9</v>
      </c>
      <c r="Y110" s="8">
        <v>6.76</v>
      </c>
      <c r="Z110" s="8">
        <f t="shared" si="55"/>
        <v>2.6911999999999998</v>
      </c>
      <c r="AA110" s="8">
        <f t="shared" si="56"/>
        <v>6.6864490603363009</v>
      </c>
      <c r="AB110" s="8">
        <f t="shared" si="57"/>
        <v>17.994571711177052</v>
      </c>
      <c r="AF110" s="8">
        <v>3</v>
      </c>
      <c r="AG110" s="8">
        <v>6.76</v>
      </c>
      <c r="AH110" s="8">
        <f t="shared" si="58"/>
        <v>2.847</v>
      </c>
      <c r="AI110" s="8">
        <f t="shared" si="59"/>
        <v>6.76</v>
      </c>
      <c r="AJ110" s="8">
        <f t="shared" si="60"/>
        <v>19.245719999999999</v>
      </c>
      <c r="AN110" s="8">
        <v>2.9</v>
      </c>
      <c r="AO110" s="8">
        <v>6.84</v>
      </c>
      <c r="AP110" s="8">
        <f t="shared" si="61"/>
        <v>2.6738</v>
      </c>
      <c r="AQ110" s="8">
        <f t="shared" si="62"/>
        <v>6.7389162561576352</v>
      </c>
      <c r="AR110" s="8">
        <f t="shared" si="63"/>
        <v>18.018514285714286</v>
      </c>
      <c r="AV110" s="8">
        <v>3.1</v>
      </c>
      <c r="AW110" s="8">
        <v>7.05</v>
      </c>
      <c r="AX110" s="8">
        <f t="shared" si="64"/>
        <v>2.8582000000000001</v>
      </c>
      <c r="AY110" s="8">
        <f t="shared" si="65"/>
        <v>6.9117647058823524</v>
      </c>
      <c r="AZ110" s="8">
        <f t="shared" si="66"/>
        <v>19.755205882352939</v>
      </c>
      <c r="BD110" s="8">
        <v>2.9</v>
      </c>
      <c r="BE110" s="8">
        <v>6.55</v>
      </c>
      <c r="BF110" s="8">
        <f t="shared" si="67"/>
        <v>2.6825000000000001</v>
      </c>
      <c r="BG110" s="8">
        <f t="shared" si="68"/>
        <v>6.5109343936381707</v>
      </c>
      <c r="BH110" s="8">
        <f t="shared" si="69"/>
        <v>17.465581510934392</v>
      </c>
      <c r="BK110" s="8">
        <v>3</v>
      </c>
      <c r="BL110" s="8">
        <v>6.76</v>
      </c>
      <c r="BM110" s="8">
        <f t="shared" si="70"/>
        <v>2.8109999999999999</v>
      </c>
      <c r="BN110" s="8">
        <f t="shared" si="71"/>
        <v>6.76</v>
      </c>
      <c r="BO110" s="8">
        <f t="shared" si="72"/>
        <v>19.002359999999999</v>
      </c>
      <c r="BS110" s="8">
        <v>2.8</v>
      </c>
      <c r="BT110" s="8">
        <v>6.49</v>
      </c>
      <c r="BU110" s="8">
        <f t="shared" si="73"/>
        <v>2.6319999999999997</v>
      </c>
      <c r="BV110" s="8">
        <f t="shared" si="74"/>
        <v>6.7323651452282167</v>
      </c>
      <c r="BW110" s="8">
        <f t="shared" si="75"/>
        <v>17.719585062240665</v>
      </c>
      <c r="CA110" s="8">
        <v>2.8</v>
      </c>
      <c r="CB110" s="8">
        <v>6.44</v>
      </c>
      <c r="CC110" s="8">
        <f t="shared" si="76"/>
        <v>2.6655999999999995</v>
      </c>
      <c r="CD110" s="8">
        <f t="shared" si="77"/>
        <v>6.8510638297872344</v>
      </c>
      <c r="CE110" s="8">
        <f t="shared" si="78"/>
        <v>18.262195744680849</v>
      </c>
      <c r="CH110" s="8">
        <v>2.9</v>
      </c>
      <c r="CI110" s="8">
        <v>6.43</v>
      </c>
      <c r="CJ110" s="8">
        <f t="shared" si="79"/>
        <v>2.7694999999999999</v>
      </c>
      <c r="CK110" s="8">
        <f t="shared" si="80"/>
        <v>6.697916666666667</v>
      </c>
      <c r="CL110" s="8">
        <f t="shared" si="81"/>
        <v>18.549880208333335</v>
      </c>
      <c r="CO110" s="8">
        <v>2.8</v>
      </c>
      <c r="CP110" s="8">
        <v>6.48</v>
      </c>
      <c r="CQ110" s="8">
        <f t="shared" si="82"/>
        <v>2.6487999999999996</v>
      </c>
      <c r="CR110" s="8">
        <f t="shared" si="83"/>
        <v>6.8716861081654299</v>
      </c>
      <c r="CS110" s="8">
        <f t="shared" si="84"/>
        <v>18.201722163308588</v>
      </c>
      <c r="CV110" s="8">
        <v>2.6</v>
      </c>
      <c r="CW110" s="8">
        <v>5.95</v>
      </c>
      <c r="CX110" s="8">
        <f t="shared" si="85"/>
        <v>2.4674</v>
      </c>
      <c r="CY110" s="8">
        <f t="shared" si="86"/>
        <v>7.2560975609756095</v>
      </c>
      <c r="CZ110" s="8">
        <f t="shared" si="87"/>
        <v>17.90369512195122</v>
      </c>
      <c r="DD110" s="8">
        <v>2.6</v>
      </c>
      <c r="DE110" s="8">
        <v>5.95</v>
      </c>
      <c r="DF110" s="8">
        <f t="shared" si="88"/>
        <v>2.4908000000000001</v>
      </c>
      <c r="DG110" s="8">
        <f t="shared" si="89"/>
        <v>6.7613636363636376</v>
      </c>
      <c r="DH110" s="8">
        <f t="shared" si="90"/>
        <v>16.841204545454548</v>
      </c>
      <c r="DL110" s="8">
        <v>2.6</v>
      </c>
      <c r="DM110" s="8">
        <v>5.92</v>
      </c>
      <c r="DN110" s="8">
        <f t="shared" si="91"/>
        <v>2.5219999999999998</v>
      </c>
      <c r="DO110" s="8">
        <f t="shared" si="92"/>
        <v>6.6968325791855206</v>
      </c>
      <c r="DP110" s="8">
        <f t="shared" si="93"/>
        <v>16.88941176470588</v>
      </c>
    </row>
    <row r="111" spans="1:120" s="8" customFormat="1" x14ac:dyDescent="0.25">
      <c r="A111" s="8">
        <v>2.9</v>
      </c>
      <c r="B111" s="8">
        <v>6.66</v>
      </c>
      <c r="C111" s="8">
        <f>A111*(1-($C$7 - 25)*(0.003))</f>
        <v>2.6738</v>
      </c>
      <c r="D111" s="8">
        <f t="shared" si="47"/>
        <v>6.5294117647058822</v>
      </c>
      <c r="E111" s="8">
        <f t="shared" si="48"/>
        <v>17.458341176470586</v>
      </c>
      <c r="I111" s="8">
        <v>2.8</v>
      </c>
      <c r="J111" s="8">
        <v>6.64</v>
      </c>
      <c r="K111" s="8">
        <f t="shared" si="49"/>
        <v>2.5815999999999999</v>
      </c>
      <c r="L111" s="8">
        <f t="shared" si="50"/>
        <v>6.64</v>
      </c>
      <c r="M111" s="8">
        <f t="shared" si="51"/>
        <v>17.141824</v>
      </c>
      <c r="Q111" s="8">
        <v>2.9</v>
      </c>
      <c r="R111" s="8">
        <v>6.8</v>
      </c>
      <c r="S111" s="8">
        <f t="shared" si="52"/>
        <v>2.6738</v>
      </c>
      <c r="T111" s="8">
        <f t="shared" si="53"/>
        <v>6.7193675889328057</v>
      </c>
      <c r="U111" s="8">
        <f t="shared" si="54"/>
        <v>17.966245059288536</v>
      </c>
      <c r="X111" s="8">
        <v>2.9</v>
      </c>
      <c r="Y111" s="8">
        <v>6.75</v>
      </c>
      <c r="Z111" s="8">
        <f t="shared" si="55"/>
        <v>2.6911999999999998</v>
      </c>
      <c r="AA111" s="8">
        <f t="shared" si="56"/>
        <v>6.6765578635014835</v>
      </c>
      <c r="AB111" s="8">
        <f t="shared" si="57"/>
        <v>17.967952522255192</v>
      </c>
      <c r="AF111" s="8">
        <v>2.9</v>
      </c>
      <c r="AG111" s="8">
        <v>6.76</v>
      </c>
      <c r="AH111" s="8">
        <f t="shared" si="58"/>
        <v>2.7521</v>
      </c>
      <c r="AI111" s="8">
        <f t="shared" si="59"/>
        <v>6.76</v>
      </c>
      <c r="AJ111" s="8">
        <f t="shared" si="60"/>
        <v>18.604195999999998</v>
      </c>
      <c r="AN111" s="8">
        <v>2.9</v>
      </c>
      <c r="AO111" s="8">
        <v>6.85</v>
      </c>
      <c r="AP111" s="8">
        <f t="shared" si="61"/>
        <v>2.6738</v>
      </c>
      <c r="AQ111" s="8">
        <f t="shared" si="62"/>
        <v>6.7487684729064039</v>
      </c>
      <c r="AR111" s="8">
        <f t="shared" si="63"/>
        <v>18.044857142857143</v>
      </c>
      <c r="AV111" s="8">
        <v>3.1</v>
      </c>
      <c r="AW111" s="8">
        <v>7.07</v>
      </c>
      <c r="AX111" s="8">
        <f t="shared" si="64"/>
        <v>2.8582000000000001</v>
      </c>
      <c r="AY111" s="8">
        <f t="shared" si="65"/>
        <v>6.9313725490196081</v>
      </c>
      <c r="AZ111" s="8">
        <f t="shared" si="66"/>
        <v>19.811249019607843</v>
      </c>
      <c r="BD111" s="8">
        <v>2.9</v>
      </c>
      <c r="BE111" s="8">
        <v>6.55</v>
      </c>
      <c r="BF111" s="8">
        <f t="shared" si="67"/>
        <v>2.6825000000000001</v>
      </c>
      <c r="BG111" s="8">
        <f t="shared" si="68"/>
        <v>6.5109343936381707</v>
      </c>
      <c r="BH111" s="8">
        <f t="shared" si="69"/>
        <v>17.465581510934392</v>
      </c>
      <c r="BK111" s="8">
        <v>2.9</v>
      </c>
      <c r="BL111" s="8">
        <v>6.76</v>
      </c>
      <c r="BM111" s="8">
        <f t="shared" si="70"/>
        <v>2.7173000000000003</v>
      </c>
      <c r="BN111" s="8">
        <f t="shared" si="71"/>
        <v>6.76</v>
      </c>
      <c r="BO111" s="8">
        <f t="shared" si="72"/>
        <v>18.368948</v>
      </c>
      <c r="BS111" s="8">
        <v>2.8</v>
      </c>
      <c r="BT111" s="8">
        <v>6.49</v>
      </c>
      <c r="BU111" s="8">
        <f t="shared" si="73"/>
        <v>2.6319999999999997</v>
      </c>
      <c r="BV111" s="8">
        <f t="shared" si="74"/>
        <v>6.7323651452282167</v>
      </c>
      <c r="BW111" s="8">
        <f t="shared" si="75"/>
        <v>17.719585062240665</v>
      </c>
      <c r="CA111" s="8">
        <v>2.8</v>
      </c>
      <c r="CB111" s="8">
        <v>6.44</v>
      </c>
      <c r="CC111" s="8">
        <f t="shared" si="76"/>
        <v>2.6655999999999995</v>
      </c>
      <c r="CD111" s="8">
        <f t="shared" si="77"/>
        <v>6.8510638297872344</v>
      </c>
      <c r="CE111" s="8">
        <f t="shared" si="78"/>
        <v>18.262195744680849</v>
      </c>
      <c r="CH111" s="8">
        <v>2.8</v>
      </c>
      <c r="CI111" s="8">
        <v>6.44</v>
      </c>
      <c r="CJ111" s="8">
        <f t="shared" si="79"/>
        <v>2.6739999999999999</v>
      </c>
      <c r="CK111" s="8">
        <f t="shared" si="80"/>
        <v>6.7083333333333339</v>
      </c>
      <c r="CL111" s="8">
        <f t="shared" si="81"/>
        <v>17.938083333333335</v>
      </c>
      <c r="CO111" s="8">
        <v>2.8</v>
      </c>
      <c r="CP111" s="8">
        <v>6.48</v>
      </c>
      <c r="CQ111" s="8">
        <f t="shared" si="82"/>
        <v>2.6487999999999996</v>
      </c>
      <c r="CR111" s="8">
        <f t="shared" si="83"/>
        <v>6.8716861081654299</v>
      </c>
      <c r="CS111" s="8">
        <f t="shared" si="84"/>
        <v>18.201722163308588</v>
      </c>
      <c r="CV111" s="8">
        <v>2.6</v>
      </c>
      <c r="CW111" s="8">
        <v>5.96</v>
      </c>
      <c r="CX111" s="8">
        <f t="shared" si="85"/>
        <v>2.4674</v>
      </c>
      <c r="CY111" s="8">
        <f t="shared" si="86"/>
        <v>7.2682926829268295</v>
      </c>
      <c r="CZ111" s="8">
        <f t="shared" si="87"/>
        <v>17.933785365853659</v>
      </c>
      <c r="DD111" s="8">
        <v>2.6</v>
      </c>
      <c r="DE111" s="8">
        <v>5.96</v>
      </c>
      <c r="DF111" s="8">
        <f t="shared" si="88"/>
        <v>2.4908000000000001</v>
      </c>
      <c r="DG111" s="8">
        <f t="shared" si="89"/>
        <v>6.7727272727272734</v>
      </c>
      <c r="DH111" s="8">
        <f t="shared" si="90"/>
        <v>16.869509090909094</v>
      </c>
      <c r="DL111" s="8">
        <v>2.6</v>
      </c>
      <c r="DM111" s="8">
        <v>5.92</v>
      </c>
      <c r="DN111" s="8">
        <f t="shared" si="91"/>
        <v>2.5219999999999998</v>
      </c>
      <c r="DO111" s="8">
        <f t="shared" si="92"/>
        <v>6.6968325791855206</v>
      </c>
      <c r="DP111" s="8">
        <f t="shared" si="93"/>
        <v>16.88941176470588</v>
      </c>
    </row>
    <row r="112" spans="1:120" s="8" customFormat="1" x14ac:dyDescent="0.25">
      <c r="A112" s="8">
        <v>2.9</v>
      </c>
      <c r="B112" s="8">
        <v>6.69</v>
      </c>
      <c r="C112" s="8">
        <f>A112*(1-($C$7 - 25)*(0.003))</f>
        <v>2.6738</v>
      </c>
      <c r="D112" s="8">
        <f t="shared" si="47"/>
        <v>6.5588235294117645</v>
      </c>
      <c r="E112" s="8">
        <f t="shared" si="48"/>
        <v>17.536982352941177</v>
      </c>
      <c r="I112" s="8">
        <v>2.9</v>
      </c>
      <c r="J112" s="8">
        <v>6.66</v>
      </c>
      <c r="K112" s="8">
        <f t="shared" si="49"/>
        <v>2.6738</v>
      </c>
      <c r="L112" s="8">
        <f t="shared" si="50"/>
        <v>6.66</v>
      </c>
      <c r="M112" s="8">
        <f t="shared" si="51"/>
        <v>17.807507999999999</v>
      </c>
      <c r="Q112" s="8">
        <v>3</v>
      </c>
      <c r="R112" s="8">
        <v>6.81</v>
      </c>
      <c r="S112" s="8">
        <f t="shared" si="52"/>
        <v>2.766</v>
      </c>
      <c r="T112" s="8">
        <f t="shared" si="53"/>
        <v>6.7292490118577071</v>
      </c>
      <c r="U112" s="8">
        <f t="shared" si="54"/>
        <v>18.613102766798416</v>
      </c>
      <c r="X112" s="8">
        <v>3</v>
      </c>
      <c r="Y112" s="8">
        <v>6.76</v>
      </c>
      <c r="Z112" s="8">
        <f t="shared" si="55"/>
        <v>2.7839999999999998</v>
      </c>
      <c r="AA112" s="8">
        <f t="shared" si="56"/>
        <v>6.6864490603363009</v>
      </c>
      <c r="AB112" s="8">
        <f t="shared" si="57"/>
        <v>18.615074183976262</v>
      </c>
      <c r="AF112" s="8">
        <v>2.9</v>
      </c>
      <c r="AG112" s="8">
        <v>6.77</v>
      </c>
      <c r="AH112" s="8">
        <f t="shared" si="58"/>
        <v>2.7521</v>
      </c>
      <c r="AI112" s="8">
        <f t="shared" si="59"/>
        <v>6.77</v>
      </c>
      <c r="AJ112" s="8">
        <f t="shared" si="60"/>
        <v>18.631716999999998</v>
      </c>
      <c r="AN112" s="8">
        <v>2.9</v>
      </c>
      <c r="AO112" s="8">
        <v>6.86</v>
      </c>
      <c r="AP112" s="8">
        <f t="shared" si="61"/>
        <v>2.6738</v>
      </c>
      <c r="AQ112" s="8">
        <f t="shared" si="62"/>
        <v>6.7586206896551726</v>
      </c>
      <c r="AR112" s="8">
        <f t="shared" si="63"/>
        <v>18.071200000000001</v>
      </c>
      <c r="AV112" s="8">
        <v>2.9</v>
      </c>
      <c r="AW112" s="8">
        <v>7.06</v>
      </c>
      <c r="AX112" s="8">
        <f t="shared" si="64"/>
        <v>2.6738</v>
      </c>
      <c r="AY112" s="8">
        <f t="shared" si="65"/>
        <v>6.9215686274509798</v>
      </c>
      <c r="AZ112" s="8">
        <f t="shared" si="66"/>
        <v>18.50689019607843</v>
      </c>
      <c r="BD112" s="8">
        <v>2.9</v>
      </c>
      <c r="BE112" s="8">
        <v>6.55</v>
      </c>
      <c r="BF112" s="8">
        <f t="shared" si="67"/>
        <v>2.6825000000000001</v>
      </c>
      <c r="BG112" s="8">
        <f t="shared" si="68"/>
        <v>6.5109343936381707</v>
      </c>
      <c r="BH112" s="8">
        <f t="shared" si="69"/>
        <v>17.465581510934392</v>
      </c>
      <c r="BK112" s="8">
        <v>2.9</v>
      </c>
      <c r="BL112" s="8">
        <v>6.77</v>
      </c>
      <c r="BM112" s="8">
        <f t="shared" si="70"/>
        <v>2.7173000000000003</v>
      </c>
      <c r="BN112" s="8">
        <f t="shared" si="71"/>
        <v>6.77</v>
      </c>
      <c r="BO112" s="8">
        <f t="shared" si="72"/>
        <v>18.396121000000001</v>
      </c>
      <c r="BS112" s="8">
        <v>2.9</v>
      </c>
      <c r="BT112" s="8">
        <v>6.47</v>
      </c>
      <c r="BU112" s="8">
        <f t="shared" si="73"/>
        <v>2.726</v>
      </c>
      <c r="BV112" s="8">
        <f t="shared" si="74"/>
        <v>6.7116182572614109</v>
      </c>
      <c r="BW112" s="8">
        <f t="shared" si="75"/>
        <v>18.295871369294606</v>
      </c>
      <c r="CA112" s="8">
        <v>2.9</v>
      </c>
      <c r="CB112" s="8">
        <v>6.45</v>
      </c>
      <c r="CC112" s="8">
        <f t="shared" si="76"/>
        <v>2.7607999999999997</v>
      </c>
      <c r="CD112" s="8">
        <f t="shared" si="77"/>
        <v>6.8617021276595747</v>
      </c>
      <c r="CE112" s="8">
        <f t="shared" si="78"/>
        <v>18.943787234042553</v>
      </c>
      <c r="CH112" s="8">
        <v>2.9</v>
      </c>
      <c r="CI112" s="8">
        <v>6.44</v>
      </c>
      <c r="CJ112" s="8">
        <f t="shared" si="79"/>
        <v>2.7694999999999999</v>
      </c>
      <c r="CK112" s="8">
        <f t="shared" si="80"/>
        <v>6.7083333333333339</v>
      </c>
      <c r="CL112" s="8">
        <f t="shared" si="81"/>
        <v>18.578729166666669</v>
      </c>
      <c r="CO112" s="8">
        <v>2.8</v>
      </c>
      <c r="CP112" s="8">
        <v>6.48</v>
      </c>
      <c r="CQ112" s="8">
        <f t="shared" si="82"/>
        <v>2.6487999999999996</v>
      </c>
      <c r="CR112" s="8">
        <f t="shared" si="83"/>
        <v>6.8716861081654299</v>
      </c>
      <c r="CS112" s="8">
        <f t="shared" si="84"/>
        <v>18.201722163308588</v>
      </c>
      <c r="CV112" s="8">
        <v>2.6</v>
      </c>
      <c r="CW112" s="8">
        <v>5.97</v>
      </c>
      <c r="CX112" s="8">
        <f t="shared" si="85"/>
        <v>2.4674</v>
      </c>
      <c r="CY112" s="8">
        <f t="shared" si="86"/>
        <v>7.2804878048780486</v>
      </c>
      <c r="CZ112" s="8">
        <f t="shared" si="87"/>
        <v>17.963875609756098</v>
      </c>
      <c r="DD112" s="8">
        <v>2.6</v>
      </c>
      <c r="DE112" s="8">
        <v>5.97</v>
      </c>
      <c r="DF112" s="8">
        <f t="shared" si="88"/>
        <v>2.4908000000000001</v>
      </c>
      <c r="DG112" s="8">
        <f t="shared" si="89"/>
        <v>6.7840909090909092</v>
      </c>
      <c r="DH112" s="8">
        <f t="shared" si="90"/>
        <v>16.897813636363637</v>
      </c>
      <c r="DL112" s="8">
        <v>2.7</v>
      </c>
      <c r="DM112" s="8">
        <v>5.93</v>
      </c>
      <c r="DN112" s="8">
        <f t="shared" si="91"/>
        <v>2.6190000000000002</v>
      </c>
      <c r="DO112" s="8">
        <f t="shared" si="92"/>
        <v>6.7081447963800898</v>
      </c>
      <c r="DP112" s="8">
        <f t="shared" si="93"/>
        <v>17.568631221719457</v>
      </c>
    </row>
    <row r="113" spans="1:120" s="8" customFormat="1" x14ac:dyDescent="0.25">
      <c r="A113" s="8">
        <v>2.9</v>
      </c>
      <c r="B113" s="8">
        <v>6.68</v>
      </c>
      <c r="C113" s="8">
        <f>A113*(1-($C$7 - 25)*(0.003))</f>
        <v>2.6738</v>
      </c>
      <c r="D113" s="8">
        <f t="shared" si="47"/>
        <v>6.5490196078431371</v>
      </c>
      <c r="E113" s="8">
        <f t="shared" si="48"/>
        <v>17.510768627450979</v>
      </c>
      <c r="I113" s="8">
        <v>2.9</v>
      </c>
      <c r="J113" s="8">
        <v>6.65</v>
      </c>
      <c r="K113" s="8">
        <f t="shared" si="49"/>
        <v>2.6738</v>
      </c>
      <c r="L113" s="8">
        <f t="shared" si="50"/>
        <v>6.65</v>
      </c>
      <c r="M113" s="8">
        <f t="shared" si="51"/>
        <v>17.78077</v>
      </c>
      <c r="Q113" s="8">
        <v>2.9</v>
      </c>
      <c r="R113" s="8">
        <v>6.81</v>
      </c>
      <c r="S113" s="8">
        <f t="shared" si="52"/>
        <v>2.6738</v>
      </c>
      <c r="T113" s="8">
        <f t="shared" si="53"/>
        <v>6.7292490118577071</v>
      </c>
      <c r="U113" s="8">
        <f t="shared" si="54"/>
        <v>17.992666007905136</v>
      </c>
      <c r="X113" s="8">
        <v>2.9</v>
      </c>
      <c r="Y113" s="8">
        <v>6.76</v>
      </c>
      <c r="Z113" s="8">
        <f t="shared" si="55"/>
        <v>2.6911999999999998</v>
      </c>
      <c r="AA113" s="8">
        <f t="shared" si="56"/>
        <v>6.6864490603363009</v>
      </c>
      <c r="AB113" s="8">
        <f t="shared" si="57"/>
        <v>17.994571711177052</v>
      </c>
      <c r="AF113" s="8">
        <v>2.9</v>
      </c>
      <c r="AG113" s="8">
        <v>6.77</v>
      </c>
      <c r="AH113" s="8">
        <f t="shared" si="58"/>
        <v>2.7521</v>
      </c>
      <c r="AI113" s="8">
        <f t="shared" si="59"/>
        <v>6.77</v>
      </c>
      <c r="AJ113" s="8">
        <f t="shared" si="60"/>
        <v>18.631716999999998</v>
      </c>
      <c r="AN113" s="8">
        <v>2.9</v>
      </c>
      <c r="AO113" s="8">
        <v>6.83</v>
      </c>
      <c r="AP113" s="8">
        <f t="shared" si="61"/>
        <v>2.6738</v>
      </c>
      <c r="AQ113" s="8">
        <f t="shared" si="62"/>
        <v>6.7290640394088674</v>
      </c>
      <c r="AR113" s="8">
        <f t="shared" si="63"/>
        <v>17.992171428571428</v>
      </c>
      <c r="AV113" s="8">
        <v>3.1</v>
      </c>
      <c r="AW113" s="8">
        <v>7.07</v>
      </c>
      <c r="AX113" s="8">
        <f t="shared" si="64"/>
        <v>2.8582000000000001</v>
      </c>
      <c r="AY113" s="8">
        <f t="shared" si="65"/>
        <v>6.9313725490196081</v>
      </c>
      <c r="AZ113" s="8">
        <f t="shared" si="66"/>
        <v>19.811249019607843</v>
      </c>
      <c r="BD113" s="8">
        <v>2.9</v>
      </c>
      <c r="BE113" s="8">
        <v>6.56</v>
      </c>
      <c r="BF113" s="8">
        <f t="shared" si="67"/>
        <v>2.6825000000000001</v>
      </c>
      <c r="BG113" s="8">
        <f t="shared" si="68"/>
        <v>6.5208747514910534</v>
      </c>
      <c r="BH113" s="8">
        <f t="shared" si="69"/>
        <v>17.492246520874751</v>
      </c>
      <c r="BK113" s="8">
        <v>2.9</v>
      </c>
      <c r="BL113" s="8">
        <v>6.77</v>
      </c>
      <c r="BM113" s="8">
        <f t="shared" si="70"/>
        <v>2.7173000000000003</v>
      </c>
      <c r="BN113" s="8">
        <f t="shared" si="71"/>
        <v>6.77</v>
      </c>
      <c r="BO113" s="8">
        <f t="shared" si="72"/>
        <v>18.396121000000001</v>
      </c>
      <c r="BS113" s="8">
        <v>2.8</v>
      </c>
      <c r="BT113" s="8">
        <v>6.48</v>
      </c>
      <c r="BU113" s="8">
        <f t="shared" si="73"/>
        <v>2.6319999999999997</v>
      </c>
      <c r="BV113" s="8">
        <f t="shared" si="74"/>
        <v>6.7219917012448143</v>
      </c>
      <c r="BW113" s="8">
        <f t="shared" si="75"/>
        <v>17.692282157676349</v>
      </c>
      <c r="CA113" s="8">
        <v>2.8</v>
      </c>
      <c r="CB113" s="8">
        <v>6.44</v>
      </c>
      <c r="CC113" s="8">
        <f t="shared" si="76"/>
        <v>2.6655999999999995</v>
      </c>
      <c r="CD113" s="8">
        <f t="shared" si="77"/>
        <v>6.8510638297872344</v>
      </c>
      <c r="CE113" s="8">
        <f t="shared" si="78"/>
        <v>18.262195744680849</v>
      </c>
      <c r="CH113" s="8">
        <v>2.8</v>
      </c>
      <c r="CI113" s="8">
        <v>6.42</v>
      </c>
      <c r="CJ113" s="8">
        <f t="shared" si="79"/>
        <v>2.6739999999999999</v>
      </c>
      <c r="CK113" s="8">
        <f t="shared" si="80"/>
        <v>6.6875</v>
      </c>
      <c r="CL113" s="8">
        <f t="shared" si="81"/>
        <v>17.882375</v>
      </c>
      <c r="CO113" s="8">
        <v>2.8</v>
      </c>
      <c r="CP113" s="8">
        <v>6.48</v>
      </c>
      <c r="CQ113" s="8">
        <f t="shared" si="82"/>
        <v>2.6487999999999996</v>
      </c>
      <c r="CR113" s="8">
        <f t="shared" si="83"/>
        <v>6.8716861081654299</v>
      </c>
      <c r="CS113" s="8">
        <f t="shared" si="84"/>
        <v>18.201722163308588</v>
      </c>
      <c r="CV113" s="8">
        <v>2.7</v>
      </c>
      <c r="CW113" s="8">
        <v>5.95</v>
      </c>
      <c r="CX113" s="8">
        <f t="shared" si="85"/>
        <v>2.5623</v>
      </c>
      <c r="CY113" s="8">
        <f t="shared" si="86"/>
        <v>7.2560975609756095</v>
      </c>
      <c r="CZ113" s="8">
        <f t="shared" si="87"/>
        <v>18.592298780487805</v>
      </c>
      <c r="DD113" s="8">
        <v>2.7</v>
      </c>
      <c r="DE113" s="8">
        <v>5.95</v>
      </c>
      <c r="DF113" s="8">
        <f t="shared" si="88"/>
        <v>2.5866000000000002</v>
      </c>
      <c r="DG113" s="8">
        <f t="shared" si="89"/>
        <v>6.7613636363636376</v>
      </c>
      <c r="DH113" s="8">
        <f t="shared" si="90"/>
        <v>17.488943181818186</v>
      </c>
      <c r="DL113" s="8">
        <v>2.6</v>
      </c>
      <c r="DM113" s="8">
        <v>5.93</v>
      </c>
      <c r="DN113" s="8">
        <f t="shared" si="91"/>
        <v>2.5219999999999998</v>
      </c>
      <c r="DO113" s="8">
        <f t="shared" si="92"/>
        <v>6.7081447963800898</v>
      </c>
      <c r="DP113" s="8">
        <f t="shared" si="93"/>
        <v>16.917941176470585</v>
      </c>
    </row>
    <row r="114" spans="1:120" s="8" customFormat="1" x14ac:dyDescent="0.25">
      <c r="A114" s="8">
        <v>2.9</v>
      </c>
      <c r="B114" s="8">
        <v>6.66</v>
      </c>
      <c r="C114" s="8">
        <f>A114*(1-($C$7 - 25)*(0.003))</f>
        <v>2.6738</v>
      </c>
      <c r="D114" s="8">
        <f t="shared" si="47"/>
        <v>6.5294117647058822</v>
      </c>
      <c r="E114" s="8">
        <f t="shared" si="48"/>
        <v>17.458341176470586</v>
      </c>
      <c r="I114" s="8">
        <v>2.9</v>
      </c>
      <c r="J114" s="8">
        <v>6.64</v>
      </c>
      <c r="K114" s="8">
        <f t="shared" si="49"/>
        <v>2.6738</v>
      </c>
      <c r="L114" s="8">
        <f t="shared" si="50"/>
        <v>6.64</v>
      </c>
      <c r="M114" s="8">
        <f t="shared" si="51"/>
        <v>17.754031999999999</v>
      </c>
      <c r="Q114" s="8">
        <v>2.9</v>
      </c>
      <c r="R114" s="8">
        <v>6.8</v>
      </c>
      <c r="S114" s="8">
        <f t="shared" si="52"/>
        <v>2.6738</v>
      </c>
      <c r="T114" s="8">
        <f t="shared" si="53"/>
        <v>6.7193675889328057</v>
      </c>
      <c r="U114" s="8">
        <f t="shared" si="54"/>
        <v>17.966245059288536</v>
      </c>
      <c r="X114" s="8">
        <v>2.9</v>
      </c>
      <c r="Y114" s="8">
        <v>6.77</v>
      </c>
      <c r="Z114" s="8">
        <f t="shared" si="55"/>
        <v>2.6911999999999998</v>
      </c>
      <c r="AA114" s="8">
        <f t="shared" si="56"/>
        <v>6.6963402571711175</v>
      </c>
      <c r="AB114" s="8">
        <f t="shared" si="57"/>
        <v>18.021190900098912</v>
      </c>
      <c r="AF114" s="8">
        <v>2.9</v>
      </c>
      <c r="AG114" s="8">
        <v>6.76</v>
      </c>
      <c r="AH114" s="8">
        <f t="shared" si="58"/>
        <v>2.7521</v>
      </c>
      <c r="AI114" s="8">
        <f t="shared" si="59"/>
        <v>6.76</v>
      </c>
      <c r="AJ114" s="8">
        <f t="shared" si="60"/>
        <v>18.604195999999998</v>
      </c>
      <c r="AN114" s="8">
        <v>2.9</v>
      </c>
      <c r="AO114" s="8">
        <v>6.84</v>
      </c>
      <c r="AP114" s="8">
        <f t="shared" si="61"/>
        <v>2.6738</v>
      </c>
      <c r="AQ114" s="8">
        <f t="shared" si="62"/>
        <v>6.7389162561576352</v>
      </c>
      <c r="AR114" s="8">
        <f t="shared" si="63"/>
        <v>18.018514285714286</v>
      </c>
      <c r="AV114" s="8">
        <v>3.1</v>
      </c>
      <c r="AW114" s="8">
        <v>7.06</v>
      </c>
      <c r="AX114" s="8">
        <f t="shared" si="64"/>
        <v>2.8582000000000001</v>
      </c>
      <c r="AY114" s="8">
        <f t="shared" si="65"/>
        <v>6.9215686274509798</v>
      </c>
      <c r="AZ114" s="8">
        <f t="shared" si="66"/>
        <v>19.783227450980391</v>
      </c>
      <c r="BD114" s="8">
        <v>2.9</v>
      </c>
      <c r="BE114" s="8">
        <v>6.55</v>
      </c>
      <c r="BF114" s="8">
        <f t="shared" si="67"/>
        <v>2.6825000000000001</v>
      </c>
      <c r="BG114" s="8">
        <f t="shared" si="68"/>
        <v>6.5109343936381707</v>
      </c>
      <c r="BH114" s="8">
        <f t="shared" si="69"/>
        <v>17.465581510934392</v>
      </c>
      <c r="BK114" s="8">
        <v>2.9</v>
      </c>
      <c r="BL114" s="8">
        <v>6.76</v>
      </c>
      <c r="BM114" s="8">
        <f t="shared" si="70"/>
        <v>2.7173000000000003</v>
      </c>
      <c r="BN114" s="8">
        <f t="shared" si="71"/>
        <v>6.76</v>
      </c>
      <c r="BO114" s="8">
        <f t="shared" si="72"/>
        <v>18.368948</v>
      </c>
      <c r="BS114" s="8">
        <v>2.8</v>
      </c>
      <c r="BT114" s="8">
        <v>6.47</v>
      </c>
      <c r="BU114" s="8">
        <f t="shared" si="73"/>
        <v>2.6319999999999997</v>
      </c>
      <c r="BV114" s="8">
        <f t="shared" si="74"/>
        <v>6.7116182572614109</v>
      </c>
      <c r="BW114" s="8">
        <f t="shared" si="75"/>
        <v>17.66497925311203</v>
      </c>
      <c r="CA114" s="8">
        <v>2.8</v>
      </c>
      <c r="CB114" s="8">
        <v>6.44</v>
      </c>
      <c r="CC114" s="8">
        <f t="shared" si="76"/>
        <v>2.6655999999999995</v>
      </c>
      <c r="CD114" s="8">
        <f t="shared" si="77"/>
        <v>6.8510638297872344</v>
      </c>
      <c r="CE114" s="8">
        <f t="shared" si="78"/>
        <v>18.262195744680849</v>
      </c>
      <c r="CH114" s="8">
        <v>2.8</v>
      </c>
      <c r="CI114" s="8">
        <v>6.43</v>
      </c>
      <c r="CJ114" s="8">
        <f t="shared" si="79"/>
        <v>2.6739999999999999</v>
      </c>
      <c r="CK114" s="8">
        <f t="shared" si="80"/>
        <v>6.697916666666667</v>
      </c>
      <c r="CL114" s="8">
        <f t="shared" si="81"/>
        <v>17.910229166666667</v>
      </c>
      <c r="CO114" s="8">
        <v>2.8</v>
      </c>
      <c r="CP114" s="8">
        <v>6.47</v>
      </c>
      <c r="CQ114" s="8">
        <f t="shared" si="82"/>
        <v>2.6487999999999996</v>
      </c>
      <c r="CR114" s="8">
        <f t="shared" si="83"/>
        <v>6.8610816542948037</v>
      </c>
      <c r="CS114" s="8">
        <f t="shared" si="84"/>
        <v>18.173633085896075</v>
      </c>
      <c r="CV114" s="8">
        <v>2.8</v>
      </c>
      <c r="CW114" s="8">
        <v>5.95</v>
      </c>
      <c r="CX114" s="8">
        <f t="shared" si="85"/>
        <v>2.6571999999999996</v>
      </c>
      <c r="CY114" s="8">
        <f t="shared" si="86"/>
        <v>7.2560975609756095</v>
      </c>
      <c r="CZ114" s="8">
        <f t="shared" si="87"/>
        <v>19.280902439024388</v>
      </c>
      <c r="DD114" s="8">
        <v>2.8</v>
      </c>
      <c r="DE114" s="8">
        <v>5.95</v>
      </c>
      <c r="DF114" s="8">
        <f t="shared" si="88"/>
        <v>2.6823999999999999</v>
      </c>
      <c r="DG114" s="8">
        <f t="shared" si="89"/>
        <v>6.7613636363636376</v>
      </c>
      <c r="DH114" s="8">
        <f t="shared" si="90"/>
        <v>18.13668181818182</v>
      </c>
      <c r="DL114" s="8">
        <v>2.6</v>
      </c>
      <c r="DM114" s="8">
        <v>5.91</v>
      </c>
      <c r="DN114" s="8">
        <f t="shared" si="91"/>
        <v>2.5219999999999998</v>
      </c>
      <c r="DO114" s="8">
        <f t="shared" si="92"/>
        <v>6.6855203619909505</v>
      </c>
      <c r="DP114" s="8">
        <f t="shared" si="93"/>
        <v>16.860882352941175</v>
      </c>
    </row>
    <row r="115" spans="1:120" s="8" customFormat="1" x14ac:dyDescent="0.25">
      <c r="A115" s="8">
        <v>2.9</v>
      </c>
      <c r="B115" s="8">
        <v>6.68</v>
      </c>
      <c r="C115" s="8">
        <f>A115*(1-($C$7 - 25)*(0.003))</f>
        <v>2.6738</v>
      </c>
      <c r="D115" s="8">
        <f t="shared" si="47"/>
        <v>6.5490196078431371</v>
      </c>
      <c r="E115" s="8">
        <f t="shared" si="48"/>
        <v>17.510768627450979</v>
      </c>
      <c r="I115" s="8">
        <v>2.9</v>
      </c>
      <c r="J115" s="8">
        <v>6.66</v>
      </c>
      <c r="K115" s="8">
        <f t="shared" si="49"/>
        <v>2.6738</v>
      </c>
      <c r="L115" s="8">
        <f t="shared" si="50"/>
        <v>6.66</v>
      </c>
      <c r="M115" s="8">
        <f t="shared" si="51"/>
        <v>17.807507999999999</v>
      </c>
      <c r="Q115" s="8">
        <v>3</v>
      </c>
      <c r="R115" s="8">
        <v>6.78</v>
      </c>
      <c r="S115" s="8">
        <f t="shared" si="52"/>
        <v>2.766</v>
      </c>
      <c r="T115" s="8">
        <f t="shared" si="53"/>
        <v>6.6996047430830039</v>
      </c>
      <c r="U115" s="8">
        <f t="shared" si="54"/>
        <v>18.531106719367589</v>
      </c>
      <c r="X115" s="8">
        <v>3</v>
      </c>
      <c r="Y115" s="8">
        <v>6.77</v>
      </c>
      <c r="Z115" s="8">
        <f t="shared" si="55"/>
        <v>2.7839999999999998</v>
      </c>
      <c r="AA115" s="8">
        <f t="shared" si="56"/>
        <v>6.6963402571711175</v>
      </c>
      <c r="AB115" s="8">
        <f t="shared" si="57"/>
        <v>18.642611275964391</v>
      </c>
      <c r="AF115" s="8">
        <v>2.9</v>
      </c>
      <c r="AG115" s="8">
        <v>6.76</v>
      </c>
      <c r="AH115" s="8">
        <f t="shared" si="58"/>
        <v>2.7521</v>
      </c>
      <c r="AI115" s="8">
        <f t="shared" si="59"/>
        <v>6.76</v>
      </c>
      <c r="AJ115" s="8">
        <f t="shared" si="60"/>
        <v>18.604195999999998</v>
      </c>
      <c r="AN115" s="8">
        <v>2.9</v>
      </c>
      <c r="AO115" s="8">
        <v>6.85</v>
      </c>
      <c r="AP115" s="8">
        <f t="shared" si="61"/>
        <v>2.6738</v>
      </c>
      <c r="AQ115" s="8">
        <f t="shared" si="62"/>
        <v>6.7487684729064039</v>
      </c>
      <c r="AR115" s="8">
        <f t="shared" si="63"/>
        <v>18.044857142857143</v>
      </c>
      <c r="AV115" s="8">
        <v>2.9</v>
      </c>
      <c r="AW115" s="8">
        <v>7.06</v>
      </c>
      <c r="AX115" s="8">
        <f t="shared" si="64"/>
        <v>2.6738</v>
      </c>
      <c r="AY115" s="8">
        <f t="shared" si="65"/>
        <v>6.9215686274509798</v>
      </c>
      <c r="AZ115" s="8">
        <f t="shared" si="66"/>
        <v>18.50689019607843</v>
      </c>
      <c r="BD115" s="8">
        <v>2.9</v>
      </c>
      <c r="BE115" s="8">
        <v>6.56</v>
      </c>
      <c r="BF115" s="8">
        <f t="shared" si="67"/>
        <v>2.6825000000000001</v>
      </c>
      <c r="BG115" s="8">
        <f t="shared" si="68"/>
        <v>6.5208747514910534</v>
      </c>
      <c r="BH115" s="8">
        <f t="shared" si="69"/>
        <v>17.492246520874751</v>
      </c>
      <c r="BK115" s="8">
        <v>2.9</v>
      </c>
      <c r="BL115" s="8">
        <v>6.76</v>
      </c>
      <c r="BM115" s="8">
        <f t="shared" si="70"/>
        <v>2.7173000000000003</v>
      </c>
      <c r="BN115" s="8">
        <f t="shared" si="71"/>
        <v>6.76</v>
      </c>
      <c r="BO115" s="8">
        <f t="shared" si="72"/>
        <v>18.368948</v>
      </c>
      <c r="BS115" s="8">
        <v>2.9</v>
      </c>
      <c r="BT115" s="8">
        <v>6.48</v>
      </c>
      <c r="BU115" s="8">
        <f t="shared" si="73"/>
        <v>2.726</v>
      </c>
      <c r="BV115" s="8">
        <f t="shared" si="74"/>
        <v>6.7219917012448143</v>
      </c>
      <c r="BW115" s="8">
        <f t="shared" si="75"/>
        <v>18.324149377593365</v>
      </c>
      <c r="CA115" s="8">
        <v>2.8</v>
      </c>
      <c r="CB115" s="8">
        <v>6.46</v>
      </c>
      <c r="CC115" s="8">
        <f t="shared" si="76"/>
        <v>2.6655999999999995</v>
      </c>
      <c r="CD115" s="8">
        <f t="shared" si="77"/>
        <v>6.8723404255319149</v>
      </c>
      <c r="CE115" s="8">
        <f t="shared" si="78"/>
        <v>18.318910638297869</v>
      </c>
      <c r="CH115" s="8">
        <v>2.8</v>
      </c>
      <c r="CI115" s="8">
        <v>6.43</v>
      </c>
      <c r="CJ115" s="8">
        <f t="shared" si="79"/>
        <v>2.6739999999999999</v>
      </c>
      <c r="CK115" s="8">
        <f t="shared" si="80"/>
        <v>6.697916666666667</v>
      </c>
      <c r="CL115" s="8">
        <f t="shared" si="81"/>
        <v>17.910229166666667</v>
      </c>
      <c r="CO115" s="8">
        <v>2.8</v>
      </c>
      <c r="CP115" s="8">
        <v>6.48</v>
      </c>
      <c r="CQ115" s="8">
        <f t="shared" si="82"/>
        <v>2.6487999999999996</v>
      </c>
      <c r="CR115" s="8">
        <f t="shared" si="83"/>
        <v>6.8716861081654299</v>
      </c>
      <c r="CS115" s="8">
        <f t="shared" si="84"/>
        <v>18.201722163308588</v>
      </c>
      <c r="CV115" s="8">
        <v>2.6</v>
      </c>
      <c r="CW115" s="8">
        <v>5.95</v>
      </c>
      <c r="CX115" s="8">
        <f t="shared" si="85"/>
        <v>2.4674</v>
      </c>
      <c r="CY115" s="8">
        <f t="shared" si="86"/>
        <v>7.2560975609756095</v>
      </c>
      <c r="CZ115" s="8">
        <f t="shared" si="87"/>
        <v>17.90369512195122</v>
      </c>
      <c r="DD115" s="8">
        <v>2.6</v>
      </c>
      <c r="DE115" s="8">
        <v>5.95</v>
      </c>
      <c r="DF115" s="8">
        <f t="shared" si="88"/>
        <v>2.4908000000000001</v>
      </c>
      <c r="DG115" s="8">
        <f t="shared" si="89"/>
        <v>6.7613636363636376</v>
      </c>
      <c r="DH115" s="8">
        <f t="shared" si="90"/>
        <v>16.841204545454548</v>
      </c>
      <c r="DL115" s="8">
        <v>2.7</v>
      </c>
      <c r="DM115" s="8">
        <v>5.91</v>
      </c>
      <c r="DN115" s="8">
        <f t="shared" si="91"/>
        <v>2.6190000000000002</v>
      </c>
      <c r="DO115" s="8">
        <f t="shared" si="92"/>
        <v>6.6855203619909505</v>
      </c>
      <c r="DP115" s="8">
        <f t="shared" si="93"/>
        <v>17.509377828054301</v>
      </c>
    </row>
    <row r="116" spans="1:120" s="8" customFormat="1" x14ac:dyDescent="0.25">
      <c r="A116" s="8">
        <v>2.9</v>
      </c>
      <c r="B116" s="8">
        <v>6.69</v>
      </c>
      <c r="C116" s="8">
        <f>A116*(1-($C$7 - 25)*(0.003))</f>
        <v>2.6738</v>
      </c>
      <c r="D116" s="8">
        <f t="shared" si="47"/>
        <v>6.5588235294117645</v>
      </c>
      <c r="E116" s="8">
        <f t="shared" si="48"/>
        <v>17.536982352941177</v>
      </c>
      <c r="I116" s="8">
        <v>2.9</v>
      </c>
      <c r="J116" s="8">
        <v>6.65</v>
      </c>
      <c r="K116" s="8">
        <f t="shared" si="49"/>
        <v>2.6738</v>
      </c>
      <c r="L116" s="8">
        <f t="shared" si="50"/>
        <v>6.65</v>
      </c>
      <c r="M116" s="8">
        <f t="shared" si="51"/>
        <v>17.78077</v>
      </c>
      <c r="Q116" s="8">
        <v>2.9</v>
      </c>
      <c r="R116" s="8">
        <v>6.81</v>
      </c>
      <c r="S116" s="8">
        <f t="shared" si="52"/>
        <v>2.6738</v>
      </c>
      <c r="T116" s="8">
        <f t="shared" si="53"/>
        <v>6.7292490118577071</v>
      </c>
      <c r="U116" s="8">
        <f t="shared" si="54"/>
        <v>17.992666007905136</v>
      </c>
      <c r="X116" s="8">
        <v>2.9</v>
      </c>
      <c r="Y116" s="8">
        <v>6.76</v>
      </c>
      <c r="Z116" s="8">
        <f t="shared" si="55"/>
        <v>2.6911999999999998</v>
      </c>
      <c r="AA116" s="8">
        <f t="shared" si="56"/>
        <v>6.6864490603363009</v>
      </c>
      <c r="AB116" s="8">
        <f t="shared" si="57"/>
        <v>17.994571711177052</v>
      </c>
      <c r="AF116" s="8">
        <v>2.9</v>
      </c>
      <c r="AG116" s="8">
        <v>6.78</v>
      </c>
      <c r="AH116" s="8">
        <f t="shared" si="58"/>
        <v>2.7521</v>
      </c>
      <c r="AI116" s="8">
        <f t="shared" si="59"/>
        <v>6.78</v>
      </c>
      <c r="AJ116" s="8">
        <f t="shared" si="60"/>
        <v>18.659238000000002</v>
      </c>
      <c r="AN116" s="8">
        <v>2.9</v>
      </c>
      <c r="AO116" s="8">
        <v>6.85</v>
      </c>
      <c r="AP116" s="8">
        <f t="shared" si="61"/>
        <v>2.6738</v>
      </c>
      <c r="AQ116" s="8">
        <f t="shared" si="62"/>
        <v>6.7487684729064039</v>
      </c>
      <c r="AR116" s="8">
        <f t="shared" si="63"/>
        <v>18.044857142857143</v>
      </c>
      <c r="AV116" s="8">
        <v>3</v>
      </c>
      <c r="AW116" s="8">
        <v>7.06</v>
      </c>
      <c r="AX116" s="8">
        <f t="shared" si="64"/>
        <v>2.766</v>
      </c>
      <c r="AY116" s="8">
        <f t="shared" si="65"/>
        <v>6.9215686274509798</v>
      </c>
      <c r="AZ116" s="8">
        <f t="shared" si="66"/>
        <v>19.145058823529411</v>
      </c>
      <c r="BD116" s="8">
        <v>2.9</v>
      </c>
      <c r="BE116" s="8">
        <v>6.56</v>
      </c>
      <c r="BF116" s="8">
        <f t="shared" si="67"/>
        <v>2.6825000000000001</v>
      </c>
      <c r="BG116" s="8">
        <f t="shared" si="68"/>
        <v>6.5208747514910534</v>
      </c>
      <c r="BH116" s="8">
        <f t="shared" si="69"/>
        <v>17.492246520874751</v>
      </c>
      <c r="BK116" s="8">
        <v>2.9</v>
      </c>
      <c r="BL116" s="8">
        <v>6.78</v>
      </c>
      <c r="BM116" s="8">
        <f t="shared" si="70"/>
        <v>2.7173000000000003</v>
      </c>
      <c r="BN116" s="8">
        <f t="shared" si="71"/>
        <v>6.78</v>
      </c>
      <c r="BO116" s="8">
        <f t="shared" si="72"/>
        <v>18.423294000000002</v>
      </c>
      <c r="BS116" s="8">
        <v>2.9</v>
      </c>
      <c r="BT116" s="8">
        <v>6.49</v>
      </c>
      <c r="BU116" s="8">
        <f t="shared" si="73"/>
        <v>2.726</v>
      </c>
      <c r="BV116" s="8">
        <f t="shared" si="74"/>
        <v>6.7323651452282167</v>
      </c>
      <c r="BW116" s="8">
        <f t="shared" si="75"/>
        <v>18.352427385892117</v>
      </c>
      <c r="CA116" s="8">
        <v>2.8</v>
      </c>
      <c r="CB116" s="8">
        <v>6.44</v>
      </c>
      <c r="CC116" s="8">
        <f t="shared" si="76"/>
        <v>2.6655999999999995</v>
      </c>
      <c r="CD116" s="8">
        <f t="shared" si="77"/>
        <v>6.8510638297872344</v>
      </c>
      <c r="CE116" s="8">
        <f t="shared" si="78"/>
        <v>18.262195744680849</v>
      </c>
      <c r="CH116" s="8">
        <v>2.9</v>
      </c>
      <c r="CI116" s="8">
        <v>6.43</v>
      </c>
      <c r="CJ116" s="8">
        <f t="shared" si="79"/>
        <v>2.7694999999999999</v>
      </c>
      <c r="CK116" s="8">
        <f t="shared" si="80"/>
        <v>6.697916666666667</v>
      </c>
      <c r="CL116" s="8">
        <f t="shared" si="81"/>
        <v>18.549880208333335</v>
      </c>
      <c r="CO116" s="8">
        <v>2.6</v>
      </c>
      <c r="CP116" s="8">
        <v>6.48</v>
      </c>
      <c r="CQ116" s="8">
        <f t="shared" si="82"/>
        <v>2.4596</v>
      </c>
      <c r="CR116" s="8">
        <f t="shared" si="83"/>
        <v>6.8716861081654299</v>
      </c>
      <c r="CS116" s="8">
        <f t="shared" si="84"/>
        <v>16.901599151643691</v>
      </c>
      <c r="CV116" s="8">
        <v>2.6</v>
      </c>
      <c r="CW116" s="8">
        <v>5.96</v>
      </c>
      <c r="CX116" s="8">
        <f t="shared" si="85"/>
        <v>2.4674</v>
      </c>
      <c r="CY116" s="8">
        <f t="shared" si="86"/>
        <v>7.2682926829268295</v>
      </c>
      <c r="CZ116" s="8">
        <f t="shared" si="87"/>
        <v>17.933785365853659</v>
      </c>
      <c r="DD116" s="8">
        <v>2.6</v>
      </c>
      <c r="DE116" s="8">
        <v>5.96</v>
      </c>
      <c r="DF116" s="8">
        <f t="shared" si="88"/>
        <v>2.4908000000000001</v>
      </c>
      <c r="DG116" s="8">
        <f t="shared" si="89"/>
        <v>6.7727272727272734</v>
      </c>
      <c r="DH116" s="8">
        <f t="shared" si="90"/>
        <v>16.869509090909094</v>
      </c>
      <c r="DL116" s="8">
        <v>2.6</v>
      </c>
      <c r="DM116" s="8">
        <v>5.92</v>
      </c>
      <c r="DN116" s="8">
        <f t="shared" si="91"/>
        <v>2.5219999999999998</v>
      </c>
      <c r="DO116" s="8">
        <f t="shared" si="92"/>
        <v>6.6968325791855206</v>
      </c>
      <c r="DP116" s="8">
        <f t="shared" si="93"/>
        <v>16.88941176470588</v>
      </c>
    </row>
    <row r="117" spans="1:120" s="8" customFormat="1" x14ac:dyDescent="0.25">
      <c r="A117" s="8">
        <v>2.9</v>
      </c>
      <c r="B117" s="8">
        <v>6.66</v>
      </c>
      <c r="C117" s="8">
        <f>A117*(1-($C$7 - 25)*(0.003))</f>
        <v>2.6738</v>
      </c>
      <c r="D117" s="8">
        <f t="shared" si="47"/>
        <v>6.5294117647058822</v>
      </c>
      <c r="E117" s="8">
        <f t="shared" si="48"/>
        <v>17.458341176470586</v>
      </c>
      <c r="I117" s="8">
        <v>2.8</v>
      </c>
      <c r="J117" s="8">
        <v>6.65</v>
      </c>
      <c r="K117" s="8">
        <f t="shared" si="49"/>
        <v>2.5815999999999999</v>
      </c>
      <c r="L117" s="8">
        <f t="shared" si="50"/>
        <v>6.65</v>
      </c>
      <c r="M117" s="8">
        <f t="shared" si="51"/>
        <v>17.167639999999999</v>
      </c>
      <c r="Q117" s="8">
        <v>2.9</v>
      </c>
      <c r="R117" s="8">
        <v>6.82</v>
      </c>
      <c r="S117" s="8">
        <f t="shared" si="52"/>
        <v>2.6738</v>
      </c>
      <c r="T117" s="8">
        <f t="shared" si="53"/>
        <v>6.7391304347826084</v>
      </c>
      <c r="U117" s="8">
        <f t="shared" si="54"/>
        <v>18.01908695652174</v>
      </c>
      <c r="X117" s="8">
        <v>2.9</v>
      </c>
      <c r="Y117" s="8">
        <v>6.78</v>
      </c>
      <c r="Z117" s="8">
        <f t="shared" si="55"/>
        <v>2.6911999999999998</v>
      </c>
      <c r="AA117" s="8">
        <f t="shared" si="56"/>
        <v>6.7062314540059349</v>
      </c>
      <c r="AB117" s="8">
        <f t="shared" si="57"/>
        <v>18.047810089020771</v>
      </c>
      <c r="AF117" s="8">
        <v>2.9</v>
      </c>
      <c r="AG117" s="8">
        <v>6.77</v>
      </c>
      <c r="AH117" s="8">
        <f t="shared" si="58"/>
        <v>2.7521</v>
      </c>
      <c r="AI117" s="8">
        <f t="shared" si="59"/>
        <v>6.77</v>
      </c>
      <c r="AJ117" s="8">
        <f t="shared" si="60"/>
        <v>18.631716999999998</v>
      </c>
      <c r="AN117" s="8">
        <v>2.9</v>
      </c>
      <c r="AO117" s="8">
        <v>6.83</v>
      </c>
      <c r="AP117" s="8">
        <f t="shared" si="61"/>
        <v>2.6738</v>
      </c>
      <c r="AQ117" s="8">
        <f t="shared" si="62"/>
        <v>6.7290640394088674</v>
      </c>
      <c r="AR117" s="8">
        <f t="shared" si="63"/>
        <v>17.992171428571428</v>
      </c>
      <c r="AV117" s="8">
        <v>3</v>
      </c>
      <c r="AW117" s="8">
        <v>7.04</v>
      </c>
      <c r="AX117" s="8">
        <f t="shared" si="64"/>
        <v>2.766</v>
      </c>
      <c r="AY117" s="8">
        <f t="shared" si="65"/>
        <v>6.901960784313725</v>
      </c>
      <c r="AZ117" s="8">
        <f t="shared" si="66"/>
        <v>19.090823529411765</v>
      </c>
      <c r="BD117" s="8">
        <v>2.9</v>
      </c>
      <c r="BE117" s="8">
        <v>6.55</v>
      </c>
      <c r="BF117" s="8">
        <f t="shared" si="67"/>
        <v>2.6825000000000001</v>
      </c>
      <c r="BG117" s="8">
        <f t="shared" si="68"/>
        <v>6.5109343936381707</v>
      </c>
      <c r="BH117" s="8">
        <f t="shared" si="69"/>
        <v>17.465581510934392</v>
      </c>
      <c r="BK117" s="8">
        <v>2.9</v>
      </c>
      <c r="BL117" s="8">
        <v>6.77</v>
      </c>
      <c r="BM117" s="8">
        <f t="shared" si="70"/>
        <v>2.7173000000000003</v>
      </c>
      <c r="BN117" s="8">
        <f t="shared" si="71"/>
        <v>6.77</v>
      </c>
      <c r="BO117" s="8">
        <f t="shared" si="72"/>
        <v>18.396121000000001</v>
      </c>
      <c r="BS117" s="8">
        <v>2.8</v>
      </c>
      <c r="BT117" s="8">
        <v>6.47</v>
      </c>
      <c r="BU117" s="8">
        <f t="shared" si="73"/>
        <v>2.6319999999999997</v>
      </c>
      <c r="BV117" s="8">
        <f t="shared" si="74"/>
        <v>6.7116182572614109</v>
      </c>
      <c r="BW117" s="8">
        <f t="shared" si="75"/>
        <v>17.66497925311203</v>
      </c>
      <c r="CA117" s="8">
        <v>2.8</v>
      </c>
      <c r="CB117" s="8">
        <v>6.44</v>
      </c>
      <c r="CC117" s="8">
        <f t="shared" si="76"/>
        <v>2.6655999999999995</v>
      </c>
      <c r="CD117" s="8">
        <f t="shared" si="77"/>
        <v>6.8510638297872344</v>
      </c>
      <c r="CE117" s="8">
        <f t="shared" si="78"/>
        <v>18.262195744680849</v>
      </c>
      <c r="CH117" s="8">
        <v>2.8</v>
      </c>
      <c r="CI117" s="8">
        <v>6.44</v>
      </c>
      <c r="CJ117" s="8">
        <f t="shared" si="79"/>
        <v>2.6739999999999999</v>
      </c>
      <c r="CK117" s="8">
        <f t="shared" si="80"/>
        <v>6.7083333333333339</v>
      </c>
      <c r="CL117" s="8">
        <f t="shared" si="81"/>
        <v>17.938083333333335</v>
      </c>
      <c r="CO117" s="8">
        <v>2.9</v>
      </c>
      <c r="CP117" s="8">
        <v>6.48</v>
      </c>
      <c r="CQ117" s="8">
        <f t="shared" si="82"/>
        <v>2.7433999999999998</v>
      </c>
      <c r="CR117" s="8">
        <f t="shared" si="83"/>
        <v>6.8716861081654299</v>
      </c>
      <c r="CS117" s="8">
        <f t="shared" si="84"/>
        <v>18.851783669141039</v>
      </c>
      <c r="CV117" s="8">
        <v>2.7</v>
      </c>
      <c r="CW117" s="8">
        <v>5.96</v>
      </c>
      <c r="CX117" s="8">
        <f t="shared" si="85"/>
        <v>2.5623</v>
      </c>
      <c r="CY117" s="8">
        <f t="shared" si="86"/>
        <v>7.2682926829268295</v>
      </c>
      <c r="CZ117" s="8">
        <f t="shared" si="87"/>
        <v>18.623546341463417</v>
      </c>
      <c r="DD117" s="8">
        <v>2.7</v>
      </c>
      <c r="DE117" s="8">
        <v>5.96</v>
      </c>
      <c r="DF117" s="8">
        <f t="shared" si="88"/>
        <v>2.5866000000000002</v>
      </c>
      <c r="DG117" s="8">
        <f t="shared" si="89"/>
        <v>6.7727272727272734</v>
      </c>
      <c r="DH117" s="8">
        <f t="shared" si="90"/>
        <v>17.518336363636365</v>
      </c>
      <c r="DL117" s="8">
        <v>2.6</v>
      </c>
      <c r="DM117" s="8">
        <v>5.93</v>
      </c>
      <c r="DN117" s="8">
        <f t="shared" si="91"/>
        <v>2.5219999999999998</v>
      </c>
      <c r="DO117" s="8">
        <f t="shared" si="92"/>
        <v>6.7081447963800898</v>
      </c>
      <c r="DP117" s="8">
        <f t="shared" si="93"/>
        <v>16.917941176470585</v>
      </c>
    </row>
    <row r="118" spans="1:120" s="8" customFormat="1" x14ac:dyDescent="0.25">
      <c r="A118" s="8">
        <v>2.9</v>
      </c>
      <c r="B118" s="8">
        <v>6.67</v>
      </c>
      <c r="C118" s="8">
        <f>A118*(1-($C$7 - 25)*(0.003))</f>
        <v>2.6738</v>
      </c>
      <c r="D118" s="8">
        <f t="shared" si="47"/>
        <v>6.5392156862745097</v>
      </c>
      <c r="E118" s="8">
        <f t="shared" si="48"/>
        <v>17.484554901960784</v>
      </c>
      <c r="I118" s="8">
        <v>2.9</v>
      </c>
      <c r="J118" s="8">
        <v>6.64</v>
      </c>
      <c r="K118" s="8">
        <f t="shared" si="49"/>
        <v>2.6738</v>
      </c>
      <c r="L118" s="8">
        <f t="shared" si="50"/>
        <v>6.64</v>
      </c>
      <c r="M118" s="8">
        <f t="shared" si="51"/>
        <v>17.754031999999999</v>
      </c>
      <c r="Q118" s="8">
        <v>2.9</v>
      </c>
      <c r="R118" s="8">
        <v>6.8</v>
      </c>
      <c r="S118" s="8">
        <f t="shared" si="52"/>
        <v>2.6738</v>
      </c>
      <c r="T118" s="8">
        <f t="shared" si="53"/>
        <v>6.7193675889328057</v>
      </c>
      <c r="U118" s="8">
        <f t="shared" si="54"/>
        <v>17.966245059288536</v>
      </c>
      <c r="X118" s="8">
        <v>2.9</v>
      </c>
      <c r="Y118" s="8">
        <v>6.77</v>
      </c>
      <c r="Z118" s="8">
        <f t="shared" si="55"/>
        <v>2.6911999999999998</v>
      </c>
      <c r="AA118" s="8">
        <f t="shared" si="56"/>
        <v>6.6963402571711175</v>
      </c>
      <c r="AB118" s="8">
        <f t="shared" si="57"/>
        <v>18.021190900098912</v>
      </c>
      <c r="AF118" s="8">
        <v>2.9</v>
      </c>
      <c r="AG118" s="8">
        <v>6.78</v>
      </c>
      <c r="AH118" s="8">
        <f t="shared" si="58"/>
        <v>2.7521</v>
      </c>
      <c r="AI118" s="8">
        <f t="shared" si="59"/>
        <v>6.78</v>
      </c>
      <c r="AJ118" s="8">
        <f t="shared" si="60"/>
        <v>18.659238000000002</v>
      </c>
      <c r="AN118" s="8">
        <v>2.9</v>
      </c>
      <c r="AO118" s="8">
        <v>6.84</v>
      </c>
      <c r="AP118" s="8">
        <f t="shared" si="61"/>
        <v>2.6738</v>
      </c>
      <c r="AQ118" s="8">
        <f t="shared" si="62"/>
        <v>6.7389162561576352</v>
      </c>
      <c r="AR118" s="8">
        <f t="shared" si="63"/>
        <v>18.018514285714286</v>
      </c>
      <c r="AV118" s="8">
        <v>2.9</v>
      </c>
      <c r="AW118" s="8">
        <v>7.03</v>
      </c>
      <c r="AX118" s="8">
        <f t="shared" si="64"/>
        <v>2.6738</v>
      </c>
      <c r="AY118" s="8">
        <f t="shared" si="65"/>
        <v>6.8921568627450984</v>
      </c>
      <c r="AZ118" s="8">
        <f t="shared" si="66"/>
        <v>18.428249019607843</v>
      </c>
      <c r="BD118" s="8">
        <v>2.9</v>
      </c>
      <c r="BE118" s="8">
        <v>6.55</v>
      </c>
      <c r="BF118" s="8">
        <f t="shared" si="67"/>
        <v>2.6825000000000001</v>
      </c>
      <c r="BG118" s="8">
        <f t="shared" si="68"/>
        <v>6.5109343936381707</v>
      </c>
      <c r="BH118" s="8">
        <f t="shared" si="69"/>
        <v>17.465581510934392</v>
      </c>
      <c r="BK118" s="8">
        <v>2.9</v>
      </c>
      <c r="BL118" s="8">
        <v>6.78</v>
      </c>
      <c r="BM118" s="8">
        <f t="shared" si="70"/>
        <v>2.7173000000000003</v>
      </c>
      <c r="BN118" s="8">
        <f t="shared" si="71"/>
        <v>6.78</v>
      </c>
      <c r="BO118" s="8">
        <f t="shared" si="72"/>
        <v>18.423294000000002</v>
      </c>
      <c r="BS118" s="8">
        <v>2.8</v>
      </c>
      <c r="BT118" s="8">
        <v>6.49</v>
      </c>
      <c r="BU118" s="8">
        <f t="shared" si="73"/>
        <v>2.6319999999999997</v>
      </c>
      <c r="BV118" s="8">
        <f t="shared" si="74"/>
        <v>6.7323651452282167</v>
      </c>
      <c r="BW118" s="8">
        <f t="shared" si="75"/>
        <v>17.719585062240665</v>
      </c>
      <c r="CA118" s="8">
        <v>2.8</v>
      </c>
      <c r="CB118" s="8">
        <v>6.43</v>
      </c>
      <c r="CC118" s="8">
        <f t="shared" si="76"/>
        <v>2.6655999999999995</v>
      </c>
      <c r="CD118" s="8">
        <f t="shared" si="77"/>
        <v>6.8404255319148932</v>
      </c>
      <c r="CE118" s="8">
        <f t="shared" si="78"/>
        <v>18.233838297872335</v>
      </c>
      <c r="CH118" s="8">
        <v>2.8</v>
      </c>
      <c r="CI118" s="8">
        <v>6.42</v>
      </c>
      <c r="CJ118" s="8">
        <f t="shared" si="79"/>
        <v>2.6739999999999999</v>
      </c>
      <c r="CK118" s="8">
        <f t="shared" si="80"/>
        <v>6.6875</v>
      </c>
      <c r="CL118" s="8">
        <f t="shared" si="81"/>
        <v>17.882375</v>
      </c>
      <c r="CO118" s="8">
        <v>2.8</v>
      </c>
      <c r="CP118" s="8">
        <v>6.47</v>
      </c>
      <c r="CQ118" s="8">
        <f t="shared" si="82"/>
        <v>2.6487999999999996</v>
      </c>
      <c r="CR118" s="8">
        <f t="shared" si="83"/>
        <v>6.8610816542948037</v>
      </c>
      <c r="CS118" s="8">
        <f t="shared" si="84"/>
        <v>18.173633085896075</v>
      </c>
      <c r="CV118" s="8">
        <v>2.6</v>
      </c>
      <c r="CW118" s="8">
        <v>5.94</v>
      </c>
      <c r="CX118" s="8">
        <f t="shared" si="85"/>
        <v>2.4674</v>
      </c>
      <c r="CY118" s="8">
        <f t="shared" si="86"/>
        <v>7.2439024390243905</v>
      </c>
      <c r="CZ118" s="8">
        <f t="shared" si="87"/>
        <v>17.873604878048781</v>
      </c>
      <c r="DD118" s="8">
        <v>2.6</v>
      </c>
      <c r="DE118" s="8">
        <v>5.94</v>
      </c>
      <c r="DF118" s="8">
        <f t="shared" si="88"/>
        <v>2.4908000000000001</v>
      </c>
      <c r="DG118" s="8">
        <f t="shared" si="89"/>
        <v>6.7500000000000009</v>
      </c>
      <c r="DH118" s="8">
        <f t="shared" si="90"/>
        <v>16.812900000000003</v>
      </c>
      <c r="DL118" s="8">
        <v>2.6</v>
      </c>
      <c r="DM118" s="8">
        <v>5.91</v>
      </c>
      <c r="DN118" s="8">
        <f t="shared" si="91"/>
        <v>2.5219999999999998</v>
      </c>
      <c r="DO118" s="8">
        <f t="shared" si="92"/>
        <v>6.6855203619909505</v>
      </c>
      <c r="DP118" s="8">
        <f t="shared" si="93"/>
        <v>16.860882352941175</v>
      </c>
    </row>
    <row r="119" spans="1:120" s="8" customFormat="1" x14ac:dyDescent="0.25">
      <c r="A119" s="8">
        <v>2.9</v>
      </c>
      <c r="B119" s="8">
        <v>6.66</v>
      </c>
      <c r="C119" s="8">
        <f>A119*(1-($C$7 - 25)*(0.003))</f>
        <v>2.6738</v>
      </c>
      <c r="D119" s="8">
        <f t="shared" si="47"/>
        <v>6.5294117647058822</v>
      </c>
      <c r="E119" s="8">
        <f t="shared" si="48"/>
        <v>17.458341176470586</v>
      </c>
      <c r="I119" s="8">
        <v>2.9</v>
      </c>
      <c r="J119" s="8">
        <v>6.64</v>
      </c>
      <c r="K119" s="8">
        <f t="shared" si="49"/>
        <v>2.6738</v>
      </c>
      <c r="L119" s="8">
        <f t="shared" si="50"/>
        <v>6.64</v>
      </c>
      <c r="M119" s="8">
        <f t="shared" si="51"/>
        <v>17.754031999999999</v>
      </c>
      <c r="Q119" s="8">
        <v>2.9</v>
      </c>
      <c r="R119" s="8">
        <v>6.81</v>
      </c>
      <c r="S119" s="8">
        <f t="shared" si="52"/>
        <v>2.6738</v>
      </c>
      <c r="T119" s="8">
        <f t="shared" si="53"/>
        <v>6.7292490118577071</v>
      </c>
      <c r="U119" s="8">
        <f t="shared" si="54"/>
        <v>17.992666007905136</v>
      </c>
      <c r="X119" s="8">
        <v>2.9</v>
      </c>
      <c r="Y119" s="8">
        <v>6.77</v>
      </c>
      <c r="Z119" s="8">
        <f t="shared" si="55"/>
        <v>2.6911999999999998</v>
      </c>
      <c r="AA119" s="8">
        <f t="shared" si="56"/>
        <v>6.6963402571711175</v>
      </c>
      <c r="AB119" s="8">
        <f t="shared" si="57"/>
        <v>18.021190900098912</v>
      </c>
      <c r="AF119" s="8">
        <v>2.9</v>
      </c>
      <c r="AG119" s="8">
        <v>6.76</v>
      </c>
      <c r="AH119" s="8">
        <f t="shared" si="58"/>
        <v>2.7521</v>
      </c>
      <c r="AI119" s="8">
        <f t="shared" si="59"/>
        <v>6.76</v>
      </c>
      <c r="AJ119" s="8">
        <f t="shared" si="60"/>
        <v>18.604195999999998</v>
      </c>
      <c r="AN119" s="8">
        <v>2.9</v>
      </c>
      <c r="AO119" s="8">
        <v>6.85</v>
      </c>
      <c r="AP119" s="8">
        <f t="shared" si="61"/>
        <v>2.6738</v>
      </c>
      <c r="AQ119" s="8">
        <f t="shared" si="62"/>
        <v>6.7487684729064039</v>
      </c>
      <c r="AR119" s="8">
        <f t="shared" si="63"/>
        <v>18.044857142857143</v>
      </c>
      <c r="AV119" s="8">
        <v>3</v>
      </c>
      <c r="AW119" s="8">
        <v>7.06</v>
      </c>
      <c r="AX119" s="8">
        <f t="shared" si="64"/>
        <v>2.766</v>
      </c>
      <c r="AY119" s="8">
        <f t="shared" si="65"/>
        <v>6.9215686274509798</v>
      </c>
      <c r="AZ119" s="8">
        <f t="shared" si="66"/>
        <v>19.145058823529411</v>
      </c>
      <c r="BD119" s="8">
        <v>2.8</v>
      </c>
      <c r="BE119" s="8">
        <v>6.55</v>
      </c>
      <c r="BF119" s="8">
        <f t="shared" si="67"/>
        <v>2.59</v>
      </c>
      <c r="BG119" s="8">
        <f t="shared" si="68"/>
        <v>6.5109343936381707</v>
      </c>
      <c r="BH119" s="8">
        <f t="shared" si="69"/>
        <v>16.863320079522861</v>
      </c>
      <c r="BK119" s="8">
        <v>2.9</v>
      </c>
      <c r="BL119" s="8">
        <v>6.76</v>
      </c>
      <c r="BM119" s="8">
        <f t="shared" si="70"/>
        <v>2.7173000000000003</v>
      </c>
      <c r="BN119" s="8">
        <f t="shared" si="71"/>
        <v>6.76</v>
      </c>
      <c r="BO119" s="8">
        <f t="shared" si="72"/>
        <v>18.368948</v>
      </c>
      <c r="BS119" s="8">
        <v>2.8</v>
      </c>
      <c r="BT119" s="8">
        <v>6.48</v>
      </c>
      <c r="BU119" s="8">
        <f t="shared" si="73"/>
        <v>2.6319999999999997</v>
      </c>
      <c r="BV119" s="8">
        <f t="shared" si="74"/>
        <v>6.7219917012448143</v>
      </c>
      <c r="BW119" s="8">
        <f t="shared" si="75"/>
        <v>17.692282157676349</v>
      </c>
      <c r="CA119" s="8">
        <v>2.8</v>
      </c>
      <c r="CB119" s="8">
        <v>6.42</v>
      </c>
      <c r="CC119" s="8">
        <f t="shared" si="76"/>
        <v>2.6655999999999995</v>
      </c>
      <c r="CD119" s="8">
        <f t="shared" si="77"/>
        <v>6.8297872340425529</v>
      </c>
      <c r="CE119" s="8">
        <f t="shared" si="78"/>
        <v>18.205480851063825</v>
      </c>
      <c r="CH119" s="8">
        <v>2.9</v>
      </c>
      <c r="CI119" s="8">
        <v>6.44</v>
      </c>
      <c r="CJ119" s="8">
        <f t="shared" si="79"/>
        <v>2.7694999999999999</v>
      </c>
      <c r="CK119" s="8">
        <f t="shared" si="80"/>
        <v>6.7083333333333339</v>
      </c>
      <c r="CL119" s="8">
        <f t="shared" si="81"/>
        <v>18.578729166666669</v>
      </c>
      <c r="CO119" s="8">
        <v>2.8</v>
      </c>
      <c r="CP119" s="8">
        <v>6.47</v>
      </c>
      <c r="CQ119" s="8">
        <f t="shared" si="82"/>
        <v>2.6487999999999996</v>
      </c>
      <c r="CR119" s="8">
        <f t="shared" si="83"/>
        <v>6.8610816542948037</v>
      </c>
      <c r="CS119" s="8">
        <f t="shared" si="84"/>
        <v>18.173633085896075</v>
      </c>
      <c r="CV119" s="8">
        <v>2.6</v>
      </c>
      <c r="CW119" s="8">
        <v>5.94</v>
      </c>
      <c r="CX119" s="8">
        <f t="shared" si="85"/>
        <v>2.4674</v>
      </c>
      <c r="CY119" s="8">
        <f t="shared" si="86"/>
        <v>7.2439024390243905</v>
      </c>
      <c r="CZ119" s="8">
        <f t="shared" si="87"/>
        <v>17.873604878048781</v>
      </c>
      <c r="DD119" s="8">
        <v>2.6</v>
      </c>
      <c r="DE119" s="8">
        <v>5.94</v>
      </c>
      <c r="DF119" s="8">
        <f t="shared" si="88"/>
        <v>2.4908000000000001</v>
      </c>
      <c r="DG119" s="8">
        <f t="shared" si="89"/>
        <v>6.7500000000000009</v>
      </c>
      <c r="DH119" s="8">
        <f t="shared" si="90"/>
        <v>16.812900000000003</v>
      </c>
      <c r="DL119" s="8">
        <v>2.7</v>
      </c>
      <c r="DM119" s="8">
        <v>5.93</v>
      </c>
      <c r="DN119" s="8">
        <f t="shared" si="91"/>
        <v>2.6190000000000002</v>
      </c>
      <c r="DO119" s="8">
        <f t="shared" si="92"/>
        <v>6.7081447963800898</v>
      </c>
      <c r="DP119" s="8">
        <f t="shared" si="93"/>
        <v>17.568631221719457</v>
      </c>
    </row>
    <row r="120" spans="1:120" s="8" customFormat="1" x14ac:dyDescent="0.25">
      <c r="A120" s="8">
        <v>2.9</v>
      </c>
      <c r="B120" s="8">
        <v>6.69</v>
      </c>
      <c r="C120" s="8">
        <f>A120*(1-($C$7 - 25)*(0.003))</f>
        <v>2.6738</v>
      </c>
      <c r="D120" s="8">
        <f t="shared" si="47"/>
        <v>6.5588235294117645</v>
      </c>
      <c r="E120" s="8">
        <f t="shared" si="48"/>
        <v>17.536982352941177</v>
      </c>
      <c r="I120" s="8">
        <v>2.9</v>
      </c>
      <c r="J120" s="8">
        <v>6.64</v>
      </c>
      <c r="K120" s="8">
        <f t="shared" si="49"/>
        <v>2.6738</v>
      </c>
      <c r="L120" s="8">
        <f t="shared" si="50"/>
        <v>6.64</v>
      </c>
      <c r="M120" s="8">
        <f t="shared" si="51"/>
        <v>17.754031999999999</v>
      </c>
      <c r="Q120" s="8">
        <v>2.9</v>
      </c>
      <c r="R120" s="8">
        <v>6.8</v>
      </c>
      <c r="S120" s="8">
        <f t="shared" si="52"/>
        <v>2.6738</v>
      </c>
      <c r="T120" s="8">
        <f t="shared" si="53"/>
        <v>6.7193675889328057</v>
      </c>
      <c r="U120" s="8">
        <f t="shared" si="54"/>
        <v>17.966245059288536</v>
      </c>
      <c r="X120" s="8">
        <v>2.9</v>
      </c>
      <c r="Y120" s="8">
        <v>6.78</v>
      </c>
      <c r="Z120" s="8">
        <f t="shared" si="55"/>
        <v>2.6911999999999998</v>
      </c>
      <c r="AA120" s="8">
        <f t="shared" si="56"/>
        <v>6.7062314540059349</v>
      </c>
      <c r="AB120" s="8">
        <f t="shared" si="57"/>
        <v>18.047810089020771</v>
      </c>
      <c r="AF120" s="8">
        <v>2.9</v>
      </c>
      <c r="AG120" s="8">
        <v>6.76</v>
      </c>
      <c r="AH120" s="8">
        <f t="shared" si="58"/>
        <v>2.7521</v>
      </c>
      <c r="AI120" s="8">
        <f t="shared" si="59"/>
        <v>6.76</v>
      </c>
      <c r="AJ120" s="8">
        <f t="shared" si="60"/>
        <v>18.604195999999998</v>
      </c>
      <c r="AN120" s="8">
        <v>2.9</v>
      </c>
      <c r="AO120" s="8">
        <v>6.86</v>
      </c>
      <c r="AP120" s="8">
        <f t="shared" si="61"/>
        <v>2.6738</v>
      </c>
      <c r="AQ120" s="8">
        <f t="shared" si="62"/>
        <v>6.7586206896551726</v>
      </c>
      <c r="AR120" s="8">
        <f t="shared" si="63"/>
        <v>18.071200000000001</v>
      </c>
      <c r="AV120" s="8">
        <v>3.1</v>
      </c>
      <c r="AW120" s="8">
        <v>7.03</v>
      </c>
      <c r="AX120" s="8">
        <f t="shared" si="64"/>
        <v>2.8582000000000001</v>
      </c>
      <c r="AY120" s="8">
        <f t="shared" si="65"/>
        <v>6.8921568627450984</v>
      </c>
      <c r="AZ120" s="8">
        <f t="shared" si="66"/>
        <v>19.69916274509804</v>
      </c>
      <c r="BD120" s="8">
        <v>2.9</v>
      </c>
      <c r="BE120" s="8">
        <v>6.55</v>
      </c>
      <c r="BF120" s="8">
        <f t="shared" si="67"/>
        <v>2.6825000000000001</v>
      </c>
      <c r="BG120" s="8">
        <f t="shared" si="68"/>
        <v>6.5109343936381707</v>
      </c>
      <c r="BH120" s="8">
        <f t="shared" si="69"/>
        <v>17.465581510934392</v>
      </c>
      <c r="BK120" s="8">
        <v>2.9</v>
      </c>
      <c r="BL120" s="8">
        <v>6.76</v>
      </c>
      <c r="BM120" s="8">
        <f t="shared" si="70"/>
        <v>2.7173000000000003</v>
      </c>
      <c r="BN120" s="8">
        <f t="shared" si="71"/>
        <v>6.76</v>
      </c>
      <c r="BO120" s="8">
        <f t="shared" si="72"/>
        <v>18.368948</v>
      </c>
      <c r="BS120" s="8">
        <v>2.8</v>
      </c>
      <c r="BT120" s="8">
        <v>6.48</v>
      </c>
      <c r="BU120" s="8">
        <f t="shared" si="73"/>
        <v>2.6319999999999997</v>
      </c>
      <c r="BV120" s="8">
        <f t="shared" si="74"/>
        <v>6.7219917012448143</v>
      </c>
      <c r="BW120" s="8">
        <f t="shared" si="75"/>
        <v>17.692282157676349</v>
      </c>
      <c r="CA120" s="8">
        <v>2.8</v>
      </c>
      <c r="CB120" s="8">
        <v>6.45</v>
      </c>
      <c r="CC120" s="8">
        <f t="shared" si="76"/>
        <v>2.6655999999999995</v>
      </c>
      <c r="CD120" s="8">
        <f t="shared" si="77"/>
        <v>6.8617021276595747</v>
      </c>
      <c r="CE120" s="8">
        <f t="shared" si="78"/>
        <v>18.290553191489359</v>
      </c>
      <c r="CH120" s="8">
        <v>2.8</v>
      </c>
      <c r="CI120" s="8">
        <v>6.43</v>
      </c>
      <c r="CJ120" s="8">
        <f t="shared" si="79"/>
        <v>2.6739999999999999</v>
      </c>
      <c r="CK120" s="8">
        <f t="shared" si="80"/>
        <v>6.697916666666667</v>
      </c>
      <c r="CL120" s="8">
        <f t="shared" si="81"/>
        <v>17.910229166666667</v>
      </c>
      <c r="CO120" s="8">
        <v>2.9</v>
      </c>
      <c r="CP120" s="8">
        <v>6.47</v>
      </c>
      <c r="CQ120" s="8">
        <f t="shared" si="82"/>
        <v>2.7433999999999998</v>
      </c>
      <c r="CR120" s="8">
        <f t="shared" si="83"/>
        <v>6.8610816542948037</v>
      </c>
      <c r="CS120" s="8">
        <f t="shared" si="84"/>
        <v>18.822691410392363</v>
      </c>
      <c r="CV120" s="8">
        <v>2.6</v>
      </c>
      <c r="CW120" s="8">
        <v>5.94</v>
      </c>
      <c r="CX120" s="8">
        <f t="shared" si="85"/>
        <v>2.4674</v>
      </c>
      <c r="CY120" s="8">
        <f t="shared" si="86"/>
        <v>7.2439024390243905</v>
      </c>
      <c r="CZ120" s="8">
        <f t="shared" si="87"/>
        <v>17.873604878048781</v>
      </c>
      <c r="DD120" s="8">
        <v>2.6</v>
      </c>
      <c r="DE120" s="8">
        <v>5.94</v>
      </c>
      <c r="DF120" s="8">
        <f t="shared" si="88"/>
        <v>2.4908000000000001</v>
      </c>
      <c r="DG120" s="8">
        <f t="shared" si="89"/>
        <v>6.7500000000000009</v>
      </c>
      <c r="DH120" s="8">
        <f t="shared" si="90"/>
        <v>16.812900000000003</v>
      </c>
      <c r="DL120" s="8">
        <v>2.7</v>
      </c>
      <c r="DM120" s="8">
        <v>5.93</v>
      </c>
      <c r="DN120" s="8">
        <f t="shared" si="91"/>
        <v>2.6190000000000002</v>
      </c>
      <c r="DO120" s="8">
        <f t="shared" si="92"/>
        <v>6.7081447963800898</v>
      </c>
      <c r="DP120" s="8">
        <f t="shared" si="93"/>
        <v>17.568631221719457</v>
      </c>
    </row>
    <row r="121" spans="1:120" s="8" customFormat="1" x14ac:dyDescent="0.25">
      <c r="A121" s="8">
        <v>2.9</v>
      </c>
      <c r="B121" s="8">
        <v>6.68</v>
      </c>
      <c r="C121" s="8">
        <f>A121*(1-($C$7 - 25)*(0.003))</f>
        <v>2.6738</v>
      </c>
      <c r="D121" s="8">
        <f t="shared" si="47"/>
        <v>6.5490196078431371</v>
      </c>
      <c r="E121" s="8">
        <f t="shared" si="48"/>
        <v>17.510768627450979</v>
      </c>
      <c r="I121" s="8">
        <v>2.9</v>
      </c>
      <c r="J121" s="8">
        <v>6.63</v>
      </c>
      <c r="K121" s="8">
        <f t="shared" si="49"/>
        <v>2.6738</v>
      </c>
      <c r="L121" s="8">
        <f t="shared" si="50"/>
        <v>6.63</v>
      </c>
      <c r="M121" s="8">
        <f t="shared" si="51"/>
        <v>17.727294000000001</v>
      </c>
      <c r="Q121" s="8">
        <v>2.9</v>
      </c>
      <c r="R121" s="8">
        <v>6.79</v>
      </c>
      <c r="S121" s="8">
        <f t="shared" si="52"/>
        <v>2.6738</v>
      </c>
      <c r="T121" s="8">
        <f t="shared" si="53"/>
        <v>6.7094861660079053</v>
      </c>
      <c r="U121" s="8">
        <f t="shared" si="54"/>
        <v>17.939824110671935</v>
      </c>
      <c r="X121" s="8">
        <v>2.9</v>
      </c>
      <c r="Y121" s="8">
        <v>6.78</v>
      </c>
      <c r="Z121" s="8">
        <f t="shared" si="55"/>
        <v>2.6911999999999998</v>
      </c>
      <c r="AA121" s="8">
        <f t="shared" si="56"/>
        <v>6.7062314540059349</v>
      </c>
      <c r="AB121" s="8">
        <f t="shared" si="57"/>
        <v>18.047810089020771</v>
      </c>
      <c r="AF121" s="8">
        <v>2.9</v>
      </c>
      <c r="AG121" s="8">
        <v>6.76</v>
      </c>
      <c r="AH121" s="8">
        <f t="shared" si="58"/>
        <v>2.7521</v>
      </c>
      <c r="AI121" s="8">
        <f t="shared" si="59"/>
        <v>6.76</v>
      </c>
      <c r="AJ121" s="8">
        <f t="shared" si="60"/>
        <v>18.604195999999998</v>
      </c>
      <c r="AN121" s="8">
        <v>2.9</v>
      </c>
      <c r="AO121" s="8">
        <v>6.84</v>
      </c>
      <c r="AP121" s="8">
        <f t="shared" si="61"/>
        <v>2.6738</v>
      </c>
      <c r="AQ121" s="8">
        <f t="shared" si="62"/>
        <v>6.7389162561576352</v>
      </c>
      <c r="AR121" s="8">
        <f t="shared" si="63"/>
        <v>18.018514285714286</v>
      </c>
      <c r="AV121" s="8">
        <v>2.9</v>
      </c>
      <c r="AW121" s="8">
        <v>7.03</v>
      </c>
      <c r="AX121" s="8">
        <f t="shared" si="64"/>
        <v>2.6738</v>
      </c>
      <c r="AY121" s="8">
        <f t="shared" si="65"/>
        <v>6.8921568627450984</v>
      </c>
      <c r="AZ121" s="8">
        <f t="shared" si="66"/>
        <v>18.428249019607843</v>
      </c>
      <c r="BD121" s="8">
        <v>2.8</v>
      </c>
      <c r="BE121" s="8">
        <v>6.55</v>
      </c>
      <c r="BF121" s="8">
        <f t="shared" si="67"/>
        <v>2.59</v>
      </c>
      <c r="BG121" s="8">
        <f t="shared" si="68"/>
        <v>6.5109343936381707</v>
      </c>
      <c r="BH121" s="8">
        <f t="shared" si="69"/>
        <v>16.863320079522861</v>
      </c>
      <c r="BK121" s="8">
        <v>2.9</v>
      </c>
      <c r="BL121" s="8">
        <v>6.76</v>
      </c>
      <c r="BM121" s="8">
        <f t="shared" si="70"/>
        <v>2.7173000000000003</v>
      </c>
      <c r="BN121" s="8">
        <f t="shared" si="71"/>
        <v>6.76</v>
      </c>
      <c r="BO121" s="8">
        <f t="shared" si="72"/>
        <v>18.368948</v>
      </c>
      <c r="BS121" s="8">
        <v>2.9</v>
      </c>
      <c r="BT121" s="8">
        <v>6.49</v>
      </c>
      <c r="BU121" s="8">
        <f t="shared" si="73"/>
        <v>2.726</v>
      </c>
      <c r="BV121" s="8">
        <f t="shared" si="74"/>
        <v>6.7323651452282167</v>
      </c>
      <c r="BW121" s="8">
        <f t="shared" si="75"/>
        <v>18.352427385892117</v>
      </c>
      <c r="CA121" s="8">
        <v>2.9</v>
      </c>
      <c r="CB121" s="8">
        <v>6.45</v>
      </c>
      <c r="CC121" s="8">
        <f t="shared" si="76"/>
        <v>2.7607999999999997</v>
      </c>
      <c r="CD121" s="8">
        <f t="shared" si="77"/>
        <v>6.8617021276595747</v>
      </c>
      <c r="CE121" s="8">
        <f t="shared" si="78"/>
        <v>18.943787234042553</v>
      </c>
      <c r="CH121" s="8">
        <v>2.8</v>
      </c>
      <c r="CI121" s="8">
        <v>6.44</v>
      </c>
      <c r="CJ121" s="8">
        <f t="shared" si="79"/>
        <v>2.6739999999999999</v>
      </c>
      <c r="CK121" s="8">
        <f t="shared" si="80"/>
        <v>6.7083333333333339</v>
      </c>
      <c r="CL121" s="8">
        <f t="shared" si="81"/>
        <v>17.938083333333335</v>
      </c>
      <c r="CO121" s="8">
        <v>2.8</v>
      </c>
      <c r="CP121" s="8">
        <v>6.46</v>
      </c>
      <c r="CQ121" s="8">
        <f t="shared" si="82"/>
        <v>2.6487999999999996</v>
      </c>
      <c r="CR121" s="8">
        <f t="shared" si="83"/>
        <v>6.8504772004241783</v>
      </c>
      <c r="CS121" s="8">
        <f t="shared" si="84"/>
        <v>18.145544008483562</v>
      </c>
      <c r="CV121" s="8">
        <v>2.6</v>
      </c>
      <c r="CW121" s="8">
        <v>5.96</v>
      </c>
      <c r="CX121" s="8">
        <f t="shared" si="85"/>
        <v>2.4674</v>
      </c>
      <c r="CY121" s="8">
        <f t="shared" si="86"/>
        <v>7.2682926829268295</v>
      </c>
      <c r="CZ121" s="8">
        <f t="shared" si="87"/>
        <v>17.933785365853659</v>
      </c>
      <c r="DD121" s="8">
        <v>2.6</v>
      </c>
      <c r="DE121" s="8">
        <v>5.96</v>
      </c>
      <c r="DF121" s="8">
        <f t="shared" si="88"/>
        <v>2.4908000000000001</v>
      </c>
      <c r="DG121" s="8">
        <f t="shared" si="89"/>
        <v>6.7727272727272734</v>
      </c>
      <c r="DH121" s="8">
        <f t="shared" si="90"/>
        <v>16.869509090909094</v>
      </c>
      <c r="DL121" s="8">
        <v>2.6</v>
      </c>
      <c r="DM121" s="8">
        <v>5.93</v>
      </c>
      <c r="DN121" s="8">
        <f t="shared" si="91"/>
        <v>2.5219999999999998</v>
      </c>
      <c r="DO121" s="8">
        <f t="shared" si="92"/>
        <v>6.7081447963800898</v>
      </c>
      <c r="DP121" s="8">
        <f t="shared" si="93"/>
        <v>16.917941176470585</v>
      </c>
    </row>
    <row r="122" spans="1:120" s="8" customFormat="1" x14ac:dyDescent="0.25">
      <c r="A122" s="8">
        <v>2.9</v>
      </c>
      <c r="B122" s="8">
        <v>6.67</v>
      </c>
      <c r="C122" s="8">
        <f>A122*(1-($C$7 - 25)*(0.003))</f>
        <v>2.6738</v>
      </c>
      <c r="D122" s="8">
        <f t="shared" si="47"/>
        <v>6.5392156862745097</v>
      </c>
      <c r="E122" s="8">
        <f t="shared" si="48"/>
        <v>17.484554901960784</v>
      </c>
      <c r="I122" s="8">
        <v>2.9</v>
      </c>
      <c r="J122" s="8">
        <v>6.65</v>
      </c>
      <c r="K122" s="8">
        <f t="shared" si="49"/>
        <v>2.6738</v>
      </c>
      <c r="L122" s="8">
        <f t="shared" si="50"/>
        <v>6.65</v>
      </c>
      <c r="M122" s="8">
        <f t="shared" si="51"/>
        <v>17.78077</v>
      </c>
      <c r="Q122" s="8">
        <v>2.9</v>
      </c>
      <c r="R122" s="8">
        <v>6.81</v>
      </c>
      <c r="S122" s="8">
        <f t="shared" si="52"/>
        <v>2.6738</v>
      </c>
      <c r="T122" s="8">
        <f t="shared" si="53"/>
        <v>6.7292490118577071</v>
      </c>
      <c r="U122" s="8">
        <f t="shared" si="54"/>
        <v>17.992666007905136</v>
      </c>
      <c r="X122" s="8">
        <v>2.9</v>
      </c>
      <c r="Y122" s="8">
        <v>6.77</v>
      </c>
      <c r="Z122" s="8">
        <f t="shared" si="55"/>
        <v>2.6911999999999998</v>
      </c>
      <c r="AA122" s="8">
        <f t="shared" si="56"/>
        <v>6.6963402571711175</v>
      </c>
      <c r="AB122" s="8">
        <f t="shared" si="57"/>
        <v>18.021190900098912</v>
      </c>
      <c r="AF122" s="8">
        <v>2.9</v>
      </c>
      <c r="AG122" s="8">
        <v>6.77</v>
      </c>
      <c r="AH122" s="8">
        <f t="shared" si="58"/>
        <v>2.7521</v>
      </c>
      <c r="AI122" s="8">
        <f t="shared" si="59"/>
        <v>6.77</v>
      </c>
      <c r="AJ122" s="8">
        <f t="shared" si="60"/>
        <v>18.631716999999998</v>
      </c>
      <c r="AN122" s="8">
        <v>2.9</v>
      </c>
      <c r="AO122" s="8">
        <v>6.85</v>
      </c>
      <c r="AP122" s="8">
        <f t="shared" si="61"/>
        <v>2.6738</v>
      </c>
      <c r="AQ122" s="8">
        <f t="shared" si="62"/>
        <v>6.7487684729064039</v>
      </c>
      <c r="AR122" s="8">
        <f t="shared" si="63"/>
        <v>18.044857142857143</v>
      </c>
      <c r="AV122" s="8">
        <v>3.1</v>
      </c>
      <c r="AW122" s="8">
        <v>7.05</v>
      </c>
      <c r="AX122" s="8">
        <f t="shared" si="64"/>
        <v>2.8582000000000001</v>
      </c>
      <c r="AY122" s="8">
        <f t="shared" si="65"/>
        <v>6.9117647058823524</v>
      </c>
      <c r="AZ122" s="8">
        <f t="shared" si="66"/>
        <v>19.755205882352939</v>
      </c>
      <c r="BD122" s="8">
        <v>2.9</v>
      </c>
      <c r="BE122" s="8">
        <v>6.54</v>
      </c>
      <c r="BF122" s="8">
        <f t="shared" si="67"/>
        <v>2.6825000000000001</v>
      </c>
      <c r="BG122" s="8">
        <f t="shared" si="68"/>
        <v>6.5009940357852889</v>
      </c>
      <c r="BH122" s="8">
        <f t="shared" si="69"/>
        <v>17.43891650099404</v>
      </c>
      <c r="BK122" s="8">
        <v>2.9</v>
      </c>
      <c r="BL122" s="8">
        <v>6.77</v>
      </c>
      <c r="BM122" s="8">
        <f t="shared" si="70"/>
        <v>2.7173000000000003</v>
      </c>
      <c r="BN122" s="8">
        <f t="shared" si="71"/>
        <v>6.77</v>
      </c>
      <c r="BO122" s="8">
        <f t="shared" si="72"/>
        <v>18.396121000000001</v>
      </c>
      <c r="BS122" s="8">
        <v>2.8</v>
      </c>
      <c r="BT122" s="8">
        <v>6.49</v>
      </c>
      <c r="BU122" s="8">
        <f t="shared" si="73"/>
        <v>2.6319999999999997</v>
      </c>
      <c r="BV122" s="8">
        <f t="shared" si="74"/>
        <v>6.7323651452282167</v>
      </c>
      <c r="BW122" s="8">
        <f t="shared" si="75"/>
        <v>17.719585062240665</v>
      </c>
      <c r="CA122" s="8">
        <v>2.8</v>
      </c>
      <c r="CB122" s="8">
        <v>6.44</v>
      </c>
      <c r="CC122" s="8">
        <f t="shared" si="76"/>
        <v>2.6655999999999995</v>
      </c>
      <c r="CD122" s="8">
        <f t="shared" si="77"/>
        <v>6.8510638297872344</v>
      </c>
      <c r="CE122" s="8">
        <f t="shared" si="78"/>
        <v>18.262195744680849</v>
      </c>
      <c r="CH122" s="8">
        <v>2.8</v>
      </c>
      <c r="CI122" s="8">
        <v>6.43</v>
      </c>
      <c r="CJ122" s="8">
        <f t="shared" si="79"/>
        <v>2.6739999999999999</v>
      </c>
      <c r="CK122" s="8">
        <f t="shared" si="80"/>
        <v>6.697916666666667</v>
      </c>
      <c r="CL122" s="8">
        <f t="shared" si="81"/>
        <v>17.910229166666667</v>
      </c>
      <c r="CO122" s="8">
        <v>2.8</v>
      </c>
      <c r="CP122" s="8">
        <v>6.49</v>
      </c>
      <c r="CQ122" s="8">
        <f t="shared" si="82"/>
        <v>2.6487999999999996</v>
      </c>
      <c r="CR122" s="8">
        <f t="shared" si="83"/>
        <v>6.8822905620360553</v>
      </c>
      <c r="CS122" s="8">
        <f t="shared" si="84"/>
        <v>18.229811240721101</v>
      </c>
      <c r="CV122" s="8">
        <v>2.6</v>
      </c>
      <c r="CW122" s="8">
        <v>5.97</v>
      </c>
      <c r="CX122" s="8">
        <f t="shared" si="85"/>
        <v>2.4674</v>
      </c>
      <c r="CY122" s="8">
        <f t="shared" si="86"/>
        <v>7.2804878048780486</v>
      </c>
      <c r="CZ122" s="8">
        <f t="shared" si="87"/>
        <v>17.963875609756098</v>
      </c>
      <c r="DD122" s="8">
        <v>2.6</v>
      </c>
      <c r="DE122" s="8">
        <v>5.97</v>
      </c>
      <c r="DF122" s="8">
        <f t="shared" si="88"/>
        <v>2.4908000000000001</v>
      </c>
      <c r="DG122" s="8">
        <f t="shared" si="89"/>
        <v>6.7840909090909092</v>
      </c>
      <c r="DH122" s="8">
        <f t="shared" si="90"/>
        <v>16.897813636363637</v>
      </c>
      <c r="DL122" s="8">
        <v>2.7</v>
      </c>
      <c r="DM122" s="8">
        <v>5.91</v>
      </c>
      <c r="DN122" s="8">
        <f t="shared" si="91"/>
        <v>2.6190000000000002</v>
      </c>
      <c r="DO122" s="8">
        <f t="shared" si="92"/>
        <v>6.6855203619909505</v>
      </c>
      <c r="DP122" s="8">
        <f t="shared" si="93"/>
        <v>17.509377828054301</v>
      </c>
    </row>
    <row r="123" spans="1:120" s="8" customFormat="1" x14ac:dyDescent="0.25">
      <c r="A123" s="8">
        <v>2.9</v>
      </c>
      <c r="B123" s="8">
        <v>6.66</v>
      </c>
      <c r="C123" s="8">
        <f>A123*(1-($C$7 - 25)*(0.003))</f>
        <v>2.6738</v>
      </c>
      <c r="D123" s="8">
        <f t="shared" si="47"/>
        <v>6.5294117647058822</v>
      </c>
      <c r="E123" s="8">
        <f t="shared" si="48"/>
        <v>17.458341176470586</v>
      </c>
      <c r="I123" s="8">
        <v>2.9</v>
      </c>
      <c r="J123" s="8">
        <v>6.64</v>
      </c>
      <c r="K123" s="8">
        <f t="shared" si="49"/>
        <v>2.6738</v>
      </c>
      <c r="L123" s="8">
        <f t="shared" si="50"/>
        <v>6.64</v>
      </c>
      <c r="M123" s="8">
        <f t="shared" si="51"/>
        <v>17.754031999999999</v>
      </c>
      <c r="Q123" s="8">
        <v>2.9</v>
      </c>
      <c r="R123" s="8">
        <v>6.81</v>
      </c>
      <c r="S123" s="8">
        <f t="shared" si="52"/>
        <v>2.6738</v>
      </c>
      <c r="T123" s="8">
        <f t="shared" si="53"/>
        <v>6.7292490118577071</v>
      </c>
      <c r="U123" s="8">
        <f t="shared" si="54"/>
        <v>17.992666007905136</v>
      </c>
      <c r="X123" s="8">
        <v>3</v>
      </c>
      <c r="Y123" s="8">
        <v>6.76</v>
      </c>
      <c r="Z123" s="8">
        <f t="shared" si="55"/>
        <v>2.7839999999999998</v>
      </c>
      <c r="AA123" s="8">
        <f t="shared" si="56"/>
        <v>6.6864490603363009</v>
      </c>
      <c r="AB123" s="8">
        <f t="shared" si="57"/>
        <v>18.615074183976262</v>
      </c>
      <c r="AF123" s="8">
        <v>2.9</v>
      </c>
      <c r="AG123" s="8">
        <v>6.77</v>
      </c>
      <c r="AH123" s="8">
        <f t="shared" si="58"/>
        <v>2.7521</v>
      </c>
      <c r="AI123" s="8">
        <f t="shared" si="59"/>
        <v>6.77</v>
      </c>
      <c r="AJ123" s="8">
        <f t="shared" si="60"/>
        <v>18.631716999999998</v>
      </c>
      <c r="AN123" s="8">
        <v>3</v>
      </c>
      <c r="AO123" s="8">
        <v>6.83</v>
      </c>
      <c r="AP123" s="8">
        <f t="shared" si="61"/>
        <v>2.766</v>
      </c>
      <c r="AQ123" s="8">
        <f t="shared" si="62"/>
        <v>6.7290640394088674</v>
      </c>
      <c r="AR123" s="8">
        <f t="shared" si="63"/>
        <v>18.612591133004926</v>
      </c>
      <c r="AV123" s="8">
        <v>3</v>
      </c>
      <c r="AW123" s="8">
        <v>7.03</v>
      </c>
      <c r="AX123" s="8">
        <f t="shared" si="64"/>
        <v>2.766</v>
      </c>
      <c r="AY123" s="8">
        <f t="shared" si="65"/>
        <v>6.8921568627450984</v>
      </c>
      <c r="AZ123" s="8">
        <f t="shared" si="66"/>
        <v>19.063705882352942</v>
      </c>
      <c r="BD123" s="8">
        <v>2.9</v>
      </c>
      <c r="BE123" s="8">
        <v>6.54</v>
      </c>
      <c r="BF123" s="8">
        <f t="shared" si="67"/>
        <v>2.6825000000000001</v>
      </c>
      <c r="BG123" s="8">
        <f t="shared" si="68"/>
        <v>6.5009940357852889</v>
      </c>
      <c r="BH123" s="8">
        <f t="shared" si="69"/>
        <v>17.43891650099404</v>
      </c>
      <c r="BK123" s="8">
        <v>2.9</v>
      </c>
      <c r="BL123" s="8">
        <v>6.77</v>
      </c>
      <c r="BM123" s="8">
        <f t="shared" si="70"/>
        <v>2.7173000000000003</v>
      </c>
      <c r="BN123" s="8">
        <f t="shared" si="71"/>
        <v>6.77</v>
      </c>
      <c r="BO123" s="8">
        <f t="shared" si="72"/>
        <v>18.396121000000001</v>
      </c>
      <c r="BS123" s="8">
        <v>2.7</v>
      </c>
      <c r="BT123" s="8">
        <v>6.48</v>
      </c>
      <c r="BU123" s="8">
        <f t="shared" si="73"/>
        <v>2.5379999999999998</v>
      </c>
      <c r="BV123" s="8">
        <f t="shared" si="74"/>
        <v>6.7219917012448143</v>
      </c>
      <c r="BW123" s="8">
        <f t="shared" si="75"/>
        <v>17.060414937759337</v>
      </c>
      <c r="CA123" s="8">
        <v>2.8</v>
      </c>
      <c r="CB123" s="8">
        <v>6.45</v>
      </c>
      <c r="CC123" s="8">
        <f t="shared" si="76"/>
        <v>2.6655999999999995</v>
      </c>
      <c r="CD123" s="8">
        <f t="shared" si="77"/>
        <v>6.8617021276595747</v>
      </c>
      <c r="CE123" s="8">
        <f t="shared" si="78"/>
        <v>18.290553191489359</v>
      </c>
      <c r="CH123" s="8">
        <v>2.8</v>
      </c>
      <c r="CI123" s="8">
        <v>6.42</v>
      </c>
      <c r="CJ123" s="8">
        <f t="shared" si="79"/>
        <v>2.6739999999999999</v>
      </c>
      <c r="CK123" s="8">
        <f t="shared" si="80"/>
        <v>6.6875</v>
      </c>
      <c r="CL123" s="8">
        <f t="shared" si="81"/>
        <v>17.882375</v>
      </c>
      <c r="CO123" s="8">
        <v>2.9</v>
      </c>
      <c r="CP123" s="8">
        <v>6.47</v>
      </c>
      <c r="CQ123" s="8">
        <f t="shared" si="82"/>
        <v>2.7433999999999998</v>
      </c>
      <c r="CR123" s="8">
        <f t="shared" si="83"/>
        <v>6.8610816542948037</v>
      </c>
      <c r="CS123" s="8">
        <f t="shared" si="84"/>
        <v>18.822691410392363</v>
      </c>
      <c r="CV123" s="8">
        <v>2.6</v>
      </c>
      <c r="CW123" s="8">
        <v>5.96</v>
      </c>
      <c r="CX123" s="8">
        <f t="shared" si="85"/>
        <v>2.4674</v>
      </c>
      <c r="CY123" s="8">
        <f t="shared" si="86"/>
        <v>7.2682926829268295</v>
      </c>
      <c r="CZ123" s="8">
        <f t="shared" si="87"/>
        <v>17.933785365853659</v>
      </c>
      <c r="DD123" s="8">
        <v>2.6</v>
      </c>
      <c r="DE123" s="8">
        <v>5.96</v>
      </c>
      <c r="DF123" s="8">
        <f t="shared" si="88"/>
        <v>2.4908000000000001</v>
      </c>
      <c r="DG123" s="8">
        <f t="shared" si="89"/>
        <v>6.7727272727272734</v>
      </c>
      <c r="DH123" s="8">
        <f t="shared" si="90"/>
        <v>16.869509090909094</v>
      </c>
      <c r="DL123" s="8">
        <v>2.6</v>
      </c>
      <c r="DM123" s="8">
        <v>5.91</v>
      </c>
      <c r="DN123" s="8">
        <f t="shared" si="91"/>
        <v>2.5219999999999998</v>
      </c>
      <c r="DO123" s="8">
        <f t="shared" si="92"/>
        <v>6.6855203619909505</v>
      </c>
      <c r="DP123" s="8">
        <f t="shared" si="93"/>
        <v>16.860882352941175</v>
      </c>
    </row>
    <row r="124" spans="1:120" s="8" customFormat="1" x14ac:dyDescent="0.25">
      <c r="A124" s="8">
        <v>2.9</v>
      </c>
      <c r="B124" s="8">
        <v>6.67</v>
      </c>
      <c r="C124" s="8">
        <f>A124*(1-($C$7 - 25)*(0.003))</f>
        <v>2.6738</v>
      </c>
      <c r="D124" s="8">
        <f t="shared" si="47"/>
        <v>6.5392156862745097</v>
      </c>
      <c r="E124" s="8">
        <f t="shared" si="48"/>
        <v>17.484554901960784</v>
      </c>
      <c r="I124" s="8">
        <v>2.9</v>
      </c>
      <c r="J124" s="8">
        <v>6.66</v>
      </c>
      <c r="K124" s="8">
        <f t="shared" si="49"/>
        <v>2.6738</v>
      </c>
      <c r="L124" s="8">
        <f t="shared" si="50"/>
        <v>6.66</v>
      </c>
      <c r="M124" s="8">
        <f t="shared" si="51"/>
        <v>17.807507999999999</v>
      </c>
      <c r="Q124" s="8">
        <v>3</v>
      </c>
      <c r="R124" s="8">
        <v>6.79</v>
      </c>
      <c r="S124" s="8">
        <f t="shared" si="52"/>
        <v>2.766</v>
      </c>
      <c r="T124" s="8">
        <f t="shared" si="53"/>
        <v>6.7094861660079053</v>
      </c>
      <c r="U124" s="8">
        <f t="shared" si="54"/>
        <v>18.558438735177866</v>
      </c>
      <c r="X124" s="8">
        <v>2.9</v>
      </c>
      <c r="Y124" s="8">
        <v>6.77</v>
      </c>
      <c r="Z124" s="8">
        <f t="shared" si="55"/>
        <v>2.6911999999999998</v>
      </c>
      <c r="AA124" s="8">
        <f t="shared" si="56"/>
        <v>6.6963402571711175</v>
      </c>
      <c r="AB124" s="8">
        <f t="shared" si="57"/>
        <v>18.021190900098912</v>
      </c>
      <c r="AF124" s="8">
        <v>2.9</v>
      </c>
      <c r="AG124" s="8">
        <v>6.77</v>
      </c>
      <c r="AH124" s="8">
        <f t="shared" si="58"/>
        <v>2.7521</v>
      </c>
      <c r="AI124" s="8">
        <f t="shared" si="59"/>
        <v>6.77</v>
      </c>
      <c r="AJ124" s="8">
        <f t="shared" si="60"/>
        <v>18.631716999999998</v>
      </c>
      <c r="AN124" s="8">
        <v>2.9</v>
      </c>
      <c r="AO124" s="8">
        <v>6.85</v>
      </c>
      <c r="AP124" s="8">
        <f t="shared" si="61"/>
        <v>2.6738</v>
      </c>
      <c r="AQ124" s="8">
        <f t="shared" si="62"/>
        <v>6.7487684729064039</v>
      </c>
      <c r="AR124" s="8">
        <f t="shared" si="63"/>
        <v>18.044857142857143</v>
      </c>
      <c r="AV124" s="8">
        <v>3</v>
      </c>
      <c r="AW124" s="8">
        <v>7.04</v>
      </c>
      <c r="AX124" s="8">
        <f t="shared" si="64"/>
        <v>2.766</v>
      </c>
      <c r="AY124" s="8">
        <f t="shared" si="65"/>
        <v>6.901960784313725</v>
      </c>
      <c r="AZ124" s="8">
        <f t="shared" si="66"/>
        <v>19.090823529411765</v>
      </c>
      <c r="BD124" s="8">
        <v>2.9</v>
      </c>
      <c r="BE124" s="8">
        <v>6.55</v>
      </c>
      <c r="BF124" s="8">
        <f t="shared" si="67"/>
        <v>2.6825000000000001</v>
      </c>
      <c r="BG124" s="8">
        <f t="shared" si="68"/>
        <v>6.5109343936381707</v>
      </c>
      <c r="BH124" s="8">
        <f t="shared" si="69"/>
        <v>17.465581510934392</v>
      </c>
      <c r="BK124" s="8">
        <v>2.9</v>
      </c>
      <c r="BL124" s="8">
        <v>6.77</v>
      </c>
      <c r="BM124" s="8">
        <f t="shared" si="70"/>
        <v>2.7173000000000003</v>
      </c>
      <c r="BN124" s="8">
        <f t="shared" si="71"/>
        <v>6.77</v>
      </c>
      <c r="BO124" s="8">
        <f t="shared" si="72"/>
        <v>18.396121000000001</v>
      </c>
      <c r="BS124" s="8">
        <v>2.9</v>
      </c>
      <c r="BT124" s="8">
        <v>6.48</v>
      </c>
      <c r="BU124" s="8">
        <f t="shared" si="73"/>
        <v>2.726</v>
      </c>
      <c r="BV124" s="8">
        <f t="shared" si="74"/>
        <v>6.7219917012448143</v>
      </c>
      <c r="BW124" s="8">
        <f t="shared" si="75"/>
        <v>18.324149377593365</v>
      </c>
      <c r="CA124" s="8">
        <v>2.8</v>
      </c>
      <c r="CB124" s="8">
        <v>6.44</v>
      </c>
      <c r="CC124" s="8">
        <f t="shared" si="76"/>
        <v>2.6655999999999995</v>
      </c>
      <c r="CD124" s="8">
        <f t="shared" si="77"/>
        <v>6.8510638297872344</v>
      </c>
      <c r="CE124" s="8">
        <f t="shared" si="78"/>
        <v>18.262195744680849</v>
      </c>
      <c r="CH124" s="8">
        <v>2.8</v>
      </c>
      <c r="CI124" s="8">
        <v>6.43</v>
      </c>
      <c r="CJ124" s="8">
        <f t="shared" si="79"/>
        <v>2.6739999999999999</v>
      </c>
      <c r="CK124" s="8">
        <f t="shared" si="80"/>
        <v>6.697916666666667</v>
      </c>
      <c r="CL124" s="8">
        <f t="shared" si="81"/>
        <v>17.910229166666667</v>
      </c>
      <c r="CO124" s="8">
        <v>2.8</v>
      </c>
      <c r="CP124" s="8">
        <v>6.48</v>
      </c>
      <c r="CQ124" s="8">
        <f t="shared" si="82"/>
        <v>2.6487999999999996</v>
      </c>
      <c r="CR124" s="8">
        <f t="shared" si="83"/>
        <v>6.8716861081654299</v>
      </c>
      <c r="CS124" s="8">
        <f t="shared" si="84"/>
        <v>18.201722163308588</v>
      </c>
      <c r="CV124" s="8">
        <v>2.6</v>
      </c>
      <c r="CW124" s="8">
        <v>5.95</v>
      </c>
      <c r="CX124" s="8">
        <f t="shared" si="85"/>
        <v>2.4674</v>
      </c>
      <c r="CY124" s="8">
        <f t="shared" si="86"/>
        <v>7.2560975609756095</v>
      </c>
      <c r="CZ124" s="8">
        <f t="shared" si="87"/>
        <v>17.90369512195122</v>
      </c>
      <c r="DD124" s="8">
        <v>2.6</v>
      </c>
      <c r="DE124" s="8">
        <v>5.95</v>
      </c>
      <c r="DF124" s="8">
        <f t="shared" si="88"/>
        <v>2.4908000000000001</v>
      </c>
      <c r="DG124" s="8">
        <f t="shared" si="89"/>
        <v>6.7613636363636376</v>
      </c>
      <c r="DH124" s="8">
        <f t="shared" si="90"/>
        <v>16.841204545454548</v>
      </c>
      <c r="DL124" s="8">
        <v>2.6</v>
      </c>
      <c r="DM124" s="8">
        <v>5.93</v>
      </c>
      <c r="DN124" s="8">
        <f t="shared" si="91"/>
        <v>2.5219999999999998</v>
      </c>
      <c r="DO124" s="8">
        <f t="shared" si="92"/>
        <v>6.7081447963800898</v>
      </c>
      <c r="DP124" s="8">
        <f t="shared" si="93"/>
        <v>16.917941176470585</v>
      </c>
    </row>
    <row r="125" spans="1:120" s="8" customFormat="1" x14ac:dyDescent="0.25">
      <c r="A125" s="8">
        <v>2.9</v>
      </c>
      <c r="B125" s="8">
        <v>6.67</v>
      </c>
      <c r="C125" s="8">
        <f>A125*(1-($C$7 - 25)*(0.003))</f>
        <v>2.6738</v>
      </c>
      <c r="D125" s="8">
        <f t="shared" si="47"/>
        <v>6.5392156862745097</v>
      </c>
      <c r="E125" s="8">
        <f t="shared" si="48"/>
        <v>17.484554901960784</v>
      </c>
      <c r="I125" s="8">
        <v>2.9</v>
      </c>
      <c r="J125" s="8">
        <v>6.64</v>
      </c>
      <c r="K125" s="8">
        <f t="shared" si="49"/>
        <v>2.6738</v>
      </c>
      <c r="L125" s="8">
        <f t="shared" si="50"/>
        <v>6.64</v>
      </c>
      <c r="M125" s="8">
        <f t="shared" si="51"/>
        <v>17.754031999999999</v>
      </c>
      <c r="Q125" s="8">
        <v>2.9</v>
      </c>
      <c r="R125" s="8">
        <v>6.79</v>
      </c>
      <c r="S125" s="8">
        <f t="shared" si="52"/>
        <v>2.6738</v>
      </c>
      <c r="T125" s="8">
        <f t="shared" si="53"/>
        <v>6.7094861660079053</v>
      </c>
      <c r="U125" s="8">
        <f t="shared" si="54"/>
        <v>17.939824110671935</v>
      </c>
      <c r="X125" s="8">
        <v>2.9</v>
      </c>
      <c r="Y125" s="8">
        <v>6.77</v>
      </c>
      <c r="Z125" s="8">
        <f t="shared" si="55"/>
        <v>2.6911999999999998</v>
      </c>
      <c r="AA125" s="8">
        <f t="shared" si="56"/>
        <v>6.6963402571711175</v>
      </c>
      <c r="AB125" s="8">
        <f t="shared" si="57"/>
        <v>18.021190900098912</v>
      </c>
      <c r="AF125" s="8">
        <v>2.9</v>
      </c>
      <c r="AG125" s="8">
        <v>6.77</v>
      </c>
      <c r="AH125" s="8">
        <f t="shared" si="58"/>
        <v>2.7521</v>
      </c>
      <c r="AI125" s="8">
        <f t="shared" si="59"/>
        <v>6.77</v>
      </c>
      <c r="AJ125" s="8">
        <f t="shared" si="60"/>
        <v>18.631716999999998</v>
      </c>
      <c r="AN125" s="8">
        <v>2.9</v>
      </c>
      <c r="AO125" s="8">
        <v>6.83</v>
      </c>
      <c r="AP125" s="8">
        <f t="shared" si="61"/>
        <v>2.6738</v>
      </c>
      <c r="AQ125" s="8">
        <f t="shared" si="62"/>
        <v>6.7290640394088674</v>
      </c>
      <c r="AR125" s="8">
        <f t="shared" si="63"/>
        <v>17.992171428571428</v>
      </c>
      <c r="AV125" s="8">
        <v>3.1</v>
      </c>
      <c r="AW125" s="8">
        <v>7.04</v>
      </c>
      <c r="AX125" s="8">
        <f t="shared" si="64"/>
        <v>2.8582000000000001</v>
      </c>
      <c r="AY125" s="8">
        <f t="shared" si="65"/>
        <v>6.901960784313725</v>
      </c>
      <c r="AZ125" s="8">
        <f t="shared" si="66"/>
        <v>19.727184313725488</v>
      </c>
      <c r="BD125" s="8">
        <v>2.8</v>
      </c>
      <c r="BE125" s="8">
        <v>6.56</v>
      </c>
      <c r="BF125" s="8">
        <f t="shared" si="67"/>
        <v>2.59</v>
      </c>
      <c r="BG125" s="8">
        <f t="shared" si="68"/>
        <v>6.5208747514910534</v>
      </c>
      <c r="BH125" s="8">
        <f t="shared" si="69"/>
        <v>16.889065606361829</v>
      </c>
      <c r="BK125" s="8">
        <v>2.9</v>
      </c>
      <c r="BL125" s="8">
        <v>6.77</v>
      </c>
      <c r="BM125" s="8">
        <f t="shared" si="70"/>
        <v>2.7173000000000003</v>
      </c>
      <c r="BN125" s="8">
        <f t="shared" si="71"/>
        <v>6.77</v>
      </c>
      <c r="BO125" s="8">
        <f t="shared" si="72"/>
        <v>18.396121000000001</v>
      </c>
      <c r="BS125" s="8">
        <v>2.8</v>
      </c>
      <c r="BT125" s="8">
        <v>6.48</v>
      </c>
      <c r="BU125" s="8">
        <f t="shared" si="73"/>
        <v>2.6319999999999997</v>
      </c>
      <c r="BV125" s="8">
        <f t="shared" si="74"/>
        <v>6.7219917012448143</v>
      </c>
      <c r="BW125" s="8">
        <f t="shared" si="75"/>
        <v>17.692282157676349</v>
      </c>
      <c r="CA125" s="8">
        <v>2.8</v>
      </c>
      <c r="CB125" s="8">
        <v>6.45</v>
      </c>
      <c r="CC125" s="8">
        <f t="shared" si="76"/>
        <v>2.6655999999999995</v>
      </c>
      <c r="CD125" s="8">
        <f t="shared" si="77"/>
        <v>6.8617021276595747</v>
      </c>
      <c r="CE125" s="8">
        <f t="shared" si="78"/>
        <v>18.290553191489359</v>
      </c>
      <c r="CH125" s="8">
        <v>2.9</v>
      </c>
      <c r="CI125" s="8">
        <v>6.43</v>
      </c>
      <c r="CJ125" s="8">
        <f t="shared" si="79"/>
        <v>2.7694999999999999</v>
      </c>
      <c r="CK125" s="8">
        <f t="shared" si="80"/>
        <v>6.697916666666667</v>
      </c>
      <c r="CL125" s="8">
        <f t="shared" si="81"/>
        <v>18.549880208333335</v>
      </c>
      <c r="CO125" s="8">
        <v>2.8</v>
      </c>
      <c r="CP125" s="8">
        <v>6.48</v>
      </c>
      <c r="CQ125" s="8">
        <f t="shared" si="82"/>
        <v>2.6487999999999996</v>
      </c>
      <c r="CR125" s="8">
        <f t="shared" si="83"/>
        <v>6.8716861081654299</v>
      </c>
      <c r="CS125" s="8">
        <f t="shared" si="84"/>
        <v>18.201722163308588</v>
      </c>
      <c r="CV125" s="8">
        <v>2.6</v>
      </c>
      <c r="CW125" s="8">
        <v>5.95</v>
      </c>
      <c r="CX125" s="8">
        <f t="shared" si="85"/>
        <v>2.4674</v>
      </c>
      <c r="CY125" s="8">
        <f t="shared" si="86"/>
        <v>7.2560975609756095</v>
      </c>
      <c r="CZ125" s="8">
        <f t="shared" si="87"/>
        <v>17.90369512195122</v>
      </c>
      <c r="DD125" s="8">
        <v>2.6</v>
      </c>
      <c r="DE125" s="8">
        <v>5.95</v>
      </c>
      <c r="DF125" s="8">
        <f t="shared" si="88"/>
        <v>2.4908000000000001</v>
      </c>
      <c r="DG125" s="8">
        <f t="shared" si="89"/>
        <v>6.7613636363636376</v>
      </c>
      <c r="DH125" s="8">
        <f t="shared" si="90"/>
        <v>16.841204545454548</v>
      </c>
      <c r="DL125" s="8">
        <v>2.6</v>
      </c>
      <c r="DM125" s="8">
        <v>5.93</v>
      </c>
      <c r="DN125" s="8">
        <f t="shared" si="91"/>
        <v>2.5219999999999998</v>
      </c>
      <c r="DO125" s="8">
        <f t="shared" si="92"/>
        <v>6.7081447963800898</v>
      </c>
      <c r="DP125" s="8">
        <f t="shared" si="93"/>
        <v>16.917941176470585</v>
      </c>
    </row>
    <row r="126" spans="1:120" s="8" customFormat="1" x14ac:dyDescent="0.25">
      <c r="A126" s="8">
        <v>2.9</v>
      </c>
      <c r="B126" s="8">
        <v>6.68</v>
      </c>
      <c r="C126" s="8">
        <f>A126*(1-($C$7 - 25)*(0.003))</f>
        <v>2.6738</v>
      </c>
      <c r="D126" s="8">
        <f t="shared" si="47"/>
        <v>6.5490196078431371</v>
      </c>
      <c r="E126" s="8">
        <f t="shared" si="48"/>
        <v>17.510768627450979</v>
      </c>
      <c r="I126" s="8">
        <v>2.9</v>
      </c>
      <c r="J126" s="8">
        <v>6.64</v>
      </c>
      <c r="K126" s="8">
        <f t="shared" si="49"/>
        <v>2.6738</v>
      </c>
      <c r="L126" s="8">
        <f t="shared" si="50"/>
        <v>6.64</v>
      </c>
      <c r="M126" s="8">
        <f t="shared" si="51"/>
        <v>17.754031999999999</v>
      </c>
      <c r="Q126" s="8">
        <v>2.9</v>
      </c>
      <c r="R126" s="8">
        <v>6.82</v>
      </c>
      <c r="S126" s="8">
        <f t="shared" si="52"/>
        <v>2.6738</v>
      </c>
      <c r="T126" s="8">
        <f t="shared" si="53"/>
        <v>6.7391304347826084</v>
      </c>
      <c r="U126" s="8">
        <f t="shared" si="54"/>
        <v>18.01908695652174</v>
      </c>
      <c r="X126" s="8">
        <v>2.9</v>
      </c>
      <c r="Y126" s="8">
        <v>6.77</v>
      </c>
      <c r="Z126" s="8">
        <f t="shared" si="55"/>
        <v>2.6911999999999998</v>
      </c>
      <c r="AA126" s="8">
        <f t="shared" si="56"/>
        <v>6.6963402571711175</v>
      </c>
      <c r="AB126" s="8">
        <f t="shared" si="57"/>
        <v>18.021190900098912</v>
      </c>
      <c r="AF126" s="8">
        <v>2.9</v>
      </c>
      <c r="AG126" s="8">
        <v>6.76</v>
      </c>
      <c r="AH126" s="8">
        <f t="shared" si="58"/>
        <v>2.7521</v>
      </c>
      <c r="AI126" s="8">
        <f t="shared" si="59"/>
        <v>6.76</v>
      </c>
      <c r="AJ126" s="8">
        <f t="shared" si="60"/>
        <v>18.604195999999998</v>
      </c>
      <c r="AN126" s="8">
        <v>2.9</v>
      </c>
      <c r="AO126" s="8">
        <v>6.84</v>
      </c>
      <c r="AP126" s="8">
        <f t="shared" si="61"/>
        <v>2.6738</v>
      </c>
      <c r="AQ126" s="8">
        <f t="shared" si="62"/>
        <v>6.7389162561576352</v>
      </c>
      <c r="AR126" s="8">
        <f t="shared" si="63"/>
        <v>18.018514285714286</v>
      </c>
      <c r="AV126" s="8">
        <v>3.1</v>
      </c>
      <c r="AW126" s="8">
        <v>7.02</v>
      </c>
      <c r="AX126" s="8">
        <f t="shared" si="64"/>
        <v>2.8582000000000001</v>
      </c>
      <c r="AY126" s="8">
        <f t="shared" si="65"/>
        <v>6.8823529411764701</v>
      </c>
      <c r="AZ126" s="8">
        <f t="shared" si="66"/>
        <v>19.671141176470588</v>
      </c>
      <c r="BD126" s="8">
        <v>2.8</v>
      </c>
      <c r="BE126" s="8">
        <v>6.54</v>
      </c>
      <c r="BF126" s="8">
        <f t="shared" si="67"/>
        <v>2.59</v>
      </c>
      <c r="BG126" s="8">
        <f t="shared" si="68"/>
        <v>6.5009940357852889</v>
      </c>
      <c r="BH126" s="8">
        <f t="shared" si="69"/>
        <v>16.837574552683897</v>
      </c>
      <c r="BK126" s="8">
        <v>2.9</v>
      </c>
      <c r="BL126" s="8">
        <v>6.76</v>
      </c>
      <c r="BM126" s="8">
        <f t="shared" si="70"/>
        <v>2.7173000000000003</v>
      </c>
      <c r="BN126" s="8">
        <f t="shared" si="71"/>
        <v>6.76</v>
      </c>
      <c r="BO126" s="8">
        <f t="shared" si="72"/>
        <v>18.368948</v>
      </c>
      <c r="BS126" s="8">
        <v>2.8</v>
      </c>
      <c r="BT126" s="8">
        <v>6.47</v>
      </c>
      <c r="BU126" s="8">
        <f t="shared" si="73"/>
        <v>2.6319999999999997</v>
      </c>
      <c r="BV126" s="8">
        <f t="shared" si="74"/>
        <v>6.7116182572614109</v>
      </c>
      <c r="BW126" s="8">
        <f t="shared" si="75"/>
        <v>17.66497925311203</v>
      </c>
      <c r="CA126" s="8">
        <v>2.8</v>
      </c>
      <c r="CB126" s="8">
        <v>6.45</v>
      </c>
      <c r="CC126" s="8">
        <f t="shared" si="76"/>
        <v>2.6655999999999995</v>
      </c>
      <c r="CD126" s="8">
        <f t="shared" si="77"/>
        <v>6.8617021276595747</v>
      </c>
      <c r="CE126" s="8">
        <f t="shared" si="78"/>
        <v>18.290553191489359</v>
      </c>
      <c r="CH126" s="8">
        <v>2.8</v>
      </c>
      <c r="CI126" s="8">
        <v>6.42</v>
      </c>
      <c r="CJ126" s="8">
        <f t="shared" si="79"/>
        <v>2.6739999999999999</v>
      </c>
      <c r="CK126" s="8">
        <f t="shared" si="80"/>
        <v>6.6875</v>
      </c>
      <c r="CL126" s="8">
        <f t="shared" si="81"/>
        <v>17.882375</v>
      </c>
      <c r="CO126" s="8">
        <v>2.9</v>
      </c>
      <c r="CP126" s="8">
        <v>6.46</v>
      </c>
      <c r="CQ126" s="8">
        <f t="shared" si="82"/>
        <v>2.7433999999999998</v>
      </c>
      <c r="CR126" s="8">
        <f t="shared" si="83"/>
        <v>6.8504772004241783</v>
      </c>
      <c r="CS126" s="8">
        <f t="shared" si="84"/>
        <v>18.79359915164369</v>
      </c>
      <c r="CV126" s="8">
        <v>2.6</v>
      </c>
      <c r="CW126" s="8">
        <v>5.95</v>
      </c>
      <c r="CX126" s="8">
        <f t="shared" si="85"/>
        <v>2.4674</v>
      </c>
      <c r="CY126" s="8">
        <f t="shared" si="86"/>
        <v>7.2560975609756095</v>
      </c>
      <c r="CZ126" s="8">
        <f t="shared" si="87"/>
        <v>17.90369512195122</v>
      </c>
      <c r="DD126" s="8">
        <v>2.6</v>
      </c>
      <c r="DE126" s="8">
        <v>5.95</v>
      </c>
      <c r="DF126" s="8">
        <f t="shared" si="88"/>
        <v>2.4908000000000001</v>
      </c>
      <c r="DG126" s="8">
        <f t="shared" si="89"/>
        <v>6.7613636363636376</v>
      </c>
      <c r="DH126" s="8">
        <f t="shared" si="90"/>
        <v>16.841204545454548</v>
      </c>
      <c r="DL126" s="8">
        <v>2.6</v>
      </c>
      <c r="DM126" s="8">
        <v>5.94</v>
      </c>
      <c r="DN126" s="8">
        <f t="shared" si="91"/>
        <v>2.5219999999999998</v>
      </c>
      <c r="DO126" s="8">
        <f t="shared" si="92"/>
        <v>6.7194570135746607</v>
      </c>
      <c r="DP126" s="8">
        <f t="shared" si="93"/>
        <v>16.946470588235293</v>
      </c>
    </row>
    <row r="127" spans="1:120" s="8" customFormat="1" x14ac:dyDescent="0.25">
      <c r="A127" s="8">
        <v>2.9</v>
      </c>
      <c r="B127" s="8">
        <v>6.69</v>
      </c>
      <c r="C127" s="8">
        <f>A127*(1-($C$7 - 25)*(0.003))</f>
        <v>2.6738</v>
      </c>
      <c r="D127" s="8">
        <f t="shared" si="47"/>
        <v>6.5588235294117645</v>
      </c>
      <c r="E127" s="8">
        <f t="shared" si="48"/>
        <v>17.536982352941177</v>
      </c>
      <c r="I127" s="8">
        <v>2.9</v>
      </c>
      <c r="J127" s="8">
        <v>6.65</v>
      </c>
      <c r="K127" s="8">
        <f t="shared" si="49"/>
        <v>2.6738</v>
      </c>
      <c r="L127" s="8">
        <f t="shared" si="50"/>
        <v>6.65</v>
      </c>
      <c r="M127" s="8">
        <f t="shared" si="51"/>
        <v>17.78077</v>
      </c>
      <c r="Q127" s="8">
        <v>2.9</v>
      </c>
      <c r="R127" s="8">
        <v>6.82</v>
      </c>
      <c r="S127" s="8">
        <f t="shared" si="52"/>
        <v>2.6738</v>
      </c>
      <c r="T127" s="8">
        <f t="shared" si="53"/>
        <v>6.7391304347826084</v>
      </c>
      <c r="U127" s="8">
        <f t="shared" si="54"/>
        <v>18.01908695652174</v>
      </c>
      <c r="X127" s="8">
        <v>2.9</v>
      </c>
      <c r="Y127" s="8">
        <v>6.76</v>
      </c>
      <c r="Z127" s="8">
        <f t="shared" si="55"/>
        <v>2.6911999999999998</v>
      </c>
      <c r="AA127" s="8">
        <f t="shared" si="56"/>
        <v>6.6864490603363009</v>
      </c>
      <c r="AB127" s="8">
        <f t="shared" si="57"/>
        <v>17.994571711177052</v>
      </c>
      <c r="AF127" s="8">
        <v>2.9</v>
      </c>
      <c r="AG127" s="8">
        <v>6.77</v>
      </c>
      <c r="AH127" s="8">
        <f t="shared" si="58"/>
        <v>2.7521</v>
      </c>
      <c r="AI127" s="8">
        <f t="shared" si="59"/>
        <v>6.77</v>
      </c>
      <c r="AJ127" s="8">
        <f t="shared" si="60"/>
        <v>18.631716999999998</v>
      </c>
      <c r="AN127" s="8">
        <v>2.9</v>
      </c>
      <c r="AO127" s="8">
        <v>6.84</v>
      </c>
      <c r="AP127" s="8">
        <f t="shared" si="61"/>
        <v>2.6738</v>
      </c>
      <c r="AQ127" s="8">
        <f t="shared" si="62"/>
        <v>6.7389162561576352</v>
      </c>
      <c r="AR127" s="8">
        <f t="shared" si="63"/>
        <v>18.018514285714286</v>
      </c>
      <c r="AV127" s="8">
        <v>3.1</v>
      </c>
      <c r="AW127" s="8">
        <v>7.03</v>
      </c>
      <c r="AX127" s="8">
        <f t="shared" si="64"/>
        <v>2.8582000000000001</v>
      </c>
      <c r="AY127" s="8">
        <f t="shared" si="65"/>
        <v>6.8921568627450984</v>
      </c>
      <c r="AZ127" s="8">
        <f t="shared" si="66"/>
        <v>19.69916274509804</v>
      </c>
      <c r="BD127" s="8">
        <v>2.9</v>
      </c>
      <c r="BE127" s="8">
        <v>6.56</v>
      </c>
      <c r="BF127" s="8">
        <f t="shared" si="67"/>
        <v>2.6825000000000001</v>
      </c>
      <c r="BG127" s="8">
        <f t="shared" si="68"/>
        <v>6.5208747514910534</v>
      </c>
      <c r="BH127" s="8">
        <f t="shared" si="69"/>
        <v>17.492246520874751</v>
      </c>
      <c r="BK127" s="8">
        <v>2.9</v>
      </c>
      <c r="BL127" s="8">
        <v>6.77</v>
      </c>
      <c r="BM127" s="8">
        <f t="shared" si="70"/>
        <v>2.7173000000000003</v>
      </c>
      <c r="BN127" s="8">
        <f t="shared" si="71"/>
        <v>6.77</v>
      </c>
      <c r="BO127" s="8">
        <f t="shared" si="72"/>
        <v>18.396121000000001</v>
      </c>
      <c r="BS127" s="8">
        <v>2.9</v>
      </c>
      <c r="BT127" s="8">
        <v>6.48</v>
      </c>
      <c r="BU127" s="8">
        <f t="shared" si="73"/>
        <v>2.726</v>
      </c>
      <c r="BV127" s="8">
        <f t="shared" si="74"/>
        <v>6.7219917012448143</v>
      </c>
      <c r="BW127" s="8">
        <f t="shared" si="75"/>
        <v>18.324149377593365</v>
      </c>
      <c r="CA127" s="8">
        <v>2.8</v>
      </c>
      <c r="CB127" s="8">
        <v>6.47</v>
      </c>
      <c r="CC127" s="8">
        <f t="shared" si="76"/>
        <v>2.6655999999999995</v>
      </c>
      <c r="CD127" s="8">
        <f t="shared" si="77"/>
        <v>6.8829787234042552</v>
      </c>
      <c r="CE127" s="8">
        <f t="shared" si="78"/>
        <v>18.347268085106379</v>
      </c>
      <c r="CH127" s="8">
        <v>2.9</v>
      </c>
      <c r="CI127" s="8">
        <v>6.42</v>
      </c>
      <c r="CJ127" s="8">
        <f t="shared" si="79"/>
        <v>2.7694999999999999</v>
      </c>
      <c r="CK127" s="8">
        <f t="shared" si="80"/>
        <v>6.6875</v>
      </c>
      <c r="CL127" s="8">
        <f t="shared" si="81"/>
        <v>18.52103125</v>
      </c>
      <c r="CO127" s="8">
        <v>2.8</v>
      </c>
      <c r="CP127" s="8">
        <v>6.47</v>
      </c>
      <c r="CQ127" s="8">
        <f t="shared" si="82"/>
        <v>2.6487999999999996</v>
      </c>
      <c r="CR127" s="8">
        <f t="shared" si="83"/>
        <v>6.8610816542948037</v>
      </c>
      <c r="CS127" s="8">
        <f t="shared" si="84"/>
        <v>18.173633085896075</v>
      </c>
      <c r="CV127" s="8">
        <v>2.7</v>
      </c>
      <c r="CW127" s="8">
        <v>5.97</v>
      </c>
      <c r="CX127" s="8">
        <f t="shared" si="85"/>
        <v>2.5623</v>
      </c>
      <c r="CY127" s="8">
        <f t="shared" si="86"/>
        <v>7.2804878048780486</v>
      </c>
      <c r="CZ127" s="8">
        <f t="shared" si="87"/>
        <v>18.654793902439025</v>
      </c>
      <c r="DD127" s="8">
        <v>2.7</v>
      </c>
      <c r="DE127" s="8">
        <v>5.97</v>
      </c>
      <c r="DF127" s="8">
        <f t="shared" si="88"/>
        <v>2.5866000000000002</v>
      </c>
      <c r="DG127" s="8">
        <f t="shared" si="89"/>
        <v>6.7840909090909092</v>
      </c>
      <c r="DH127" s="8">
        <f t="shared" si="90"/>
        <v>17.547729545454548</v>
      </c>
      <c r="DL127" s="8">
        <v>2.6</v>
      </c>
      <c r="DM127" s="8">
        <v>5.92</v>
      </c>
      <c r="DN127" s="8">
        <f t="shared" si="91"/>
        <v>2.5219999999999998</v>
      </c>
      <c r="DO127" s="8">
        <f t="shared" si="92"/>
        <v>6.6968325791855206</v>
      </c>
      <c r="DP127" s="8">
        <f t="shared" si="93"/>
        <v>16.88941176470588</v>
      </c>
    </row>
    <row r="128" spans="1:120" s="8" customFormat="1" x14ac:dyDescent="0.25">
      <c r="A128" s="8">
        <v>2.9</v>
      </c>
      <c r="B128" s="8">
        <v>6.68</v>
      </c>
      <c r="C128" s="8">
        <f>A128*(1-($C$7 - 25)*(0.003))</f>
        <v>2.6738</v>
      </c>
      <c r="D128" s="8">
        <f t="shared" si="47"/>
        <v>6.5490196078431371</v>
      </c>
      <c r="E128" s="8">
        <f t="shared" si="48"/>
        <v>17.510768627450979</v>
      </c>
      <c r="I128" s="8">
        <v>2.8</v>
      </c>
      <c r="J128" s="8">
        <v>6.66</v>
      </c>
      <c r="K128" s="8">
        <f t="shared" si="49"/>
        <v>2.5815999999999999</v>
      </c>
      <c r="L128" s="8">
        <f t="shared" si="50"/>
        <v>6.66</v>
      </c>
      <c r="M128" s="8">
        <f t="shared" si="51"/>
        <v>17.193456000000001</v>
      </c>
      <c r="Q128" s="8">
        <v>2.9</v>
      </c>
      <c r="R128" s="8">
        <v>6.83</v>
      </c>
      <c r="S128" s="8">
        <f t="shared" si="52"/>
        <v>2.6738</v>
      </c>
      <c r="T128" s="8">
        <f t="shared" si="53"/>
        <v>6.7490118577075098</v>
      </c>
      <c r="U128" s="8">
        <f t="shared" si="54"/>
        <v>18.04550790513834</v>
      </c>
      <c r="X128" s="8">
        <v>2.9</v>
      </c>
      <c r="Y128" s="8">
        <v>6.77</v>
      </c>
      <c r="Z128" s="8">
        <f t="shared" si="55"/>
        <v>2.6911999999999998</v>
      </c>
      <c r="AA128" s="8">
        <f t="shared" si="56"/>
        <v>6.6963402571711175</v>
      </c>
      <c r="AB128" s="8">
        <f t="shared" si="57"/>
        <v>18.021190900098912</v>
      </c>
      <c r="AF128" s="8">
        <v>2.9</v>
      </c>
      <c r="AG128" s="8">
        <v>6.75</v>
      </c>
      <c r="AH128" s="8">
        <f t="shared" si="58"/>
        <v>2.7521</v>
      </c>
      <c r="AI128" s="8">
        <f t="shared" si="59"/>
        <v>6.75</v>
      </c>
      <c r="AJ128" s="8">
        <f t="shared" si="60"/>
        <v>18.576675000000002</v>
      </c>
      <c r="AN128" s="8">
        <v>2.9</v>
      </c>
      <c r="AO128" s="8">
        <v>6.83</v>
      </c>
      <c r="AP128" s="8">
        <f t="shared" si="61"/>
        <v>2.6738</v>
      </c>
      <c r="AQ128" s="8">
        <f t="shared" si="62"/>
        <v>6.7290640394088674</v>
      </c>
      <c r="AR128" s="8">
        <f t="shared" si="63"/>
        <v>17.992171428571428</v>
      </c>
      <c r="AV128" s="8">
        <v>3.1</v>
      </c>
      <c r="AW128" s="8">
        <v>7.03</v>
      </c>
      <c r="AX128" s="8">
        <f t="shared" si="64"/>
        <v>2.8582000000000001</v>
      </c>
      <c r="AY128" s="8">
        <f t="shared" si="65"/>
        <v>6.8921568627450984</v>
      </c>
      <c r="AZ128" s="8">
        <f t="shared" si="66"/>
        <v>19.69916274509804</v>
      </c>
      <c r="BD128" s="8">
        <v>2.9</v>
      </c>
      <c r="BE128" s="8">
        <v>6.55</v>
      </c>
      <c r="BF128" s="8">
        <f t="shared" si="67"/>
        <v>2.6825000000000001</v>
      </c>
      <c r="BG128" s="8">
        <f t="shared" si="68"/>
        <v>6.5109343936381707</v>
      </c>
      <c r="BH128" s="8">
        <f t="shared" si="69"/>
        <v>17.465581510934392</v>
      </c>
      <c r="BK128" s="8">
        <v>2.9</v>
      </c>
      <c r="BL128" s="8">
        <v>6.75</v>
      </c>
      <c r="BM128" s="8">
        <f t="shared" si="70"/>
        <v>2.7173000000000003</v>
      </c>
      <c r="BN128" s="8">
        <f t="shared" si="71"/>
        <v>6.75</v>
      </c>
      <c r="BO128" s="8">
        <f t="shared" si="72"/>
        <v>18.341775000000002</v>
      </c>
      <c r="BS128" s="8">
        <v>2.8</v>
      </c>
      <c r="BT128" s="8">
        <v>6.48</v>
      </c>
      <c r="BU128" s="8">
        <f t="shared" si="73"/>
        <v>2.6319999999999997</v>
      </c>
      <c r="BV128" s="8">
        <f t="shared" si="74"/>
        <v>6.7219917012448143</v>
      </c>
      <c r="BW128" s="8">
        <f t="shared" si="75"/>
        <v>17.692282157676349</v>
      </c>
      <c r="CA128" s="8">
        <v>2.8</v>
      </c>
      <c r="CB128" s="8">
        <v>6.43</v>
      </c>
      <c r="CC128" s="8">
        <f t="shared" si="76"/>
        <v>2.6655999999999995</v>
      </c>
      <c r="CD128" s="8">
        <f t="shared" si="77"/>
        <v>6.8404255319148932</v>
      </c>
      <c r="CE128" s="8">
        <f t="shared" si="78"/>
        <v>18.233838297872335</v>
      </c>
      <c r="CH128" s="8">
        <v>2.9</v>
      </c>
      <c r="CI128" s="8">
        <v>6.43</v>
      </c>
      <c r="CJ128" s="8">
        <f t="shared" si="79"/>
        <v>2.7694999999999999</v>
      </c>
      <c r="CK128" s="8">
        <f t="shared" si="80"/>
        <v>6.697916666666667</v>
      </c>
      <c r="CL128" s="8">
        <f t="shared" si="81"/>
        <v>18.549880208333335</v>
      </c>
      <c r="CO128" s="8">
        <v>2.8</v>
      </c>
      <c r="CP128" s="8">
        <v>6.46</v>
      </c>
      <c r="CQ128" s="8">
        <f t="shared" si="82"/>
        <v>2.6487999999999996</v>
      </c>
      <c r="CR128" s="8">
        <f t="shared" si="83"/>
        <v>6.8504772004241783</v>
      </c>
      <c r="CS128" s="8">
        <f t="shared" si="84"/>
        <v>18.145544008483562</v>
      </c>
      <c r="CV128" s="8">
        <v>2.6</v>
      </c>
      <c r="CW128" s="8">
        <v>5.95</v>
      </c>
      <c r="CX128" s="8">
        <f t="shared" si="85"/>
        <v>2.4674</v>
      </c>
      <c r="CY128" s="8">
        <f t="shared" si="86"/>
        <v>7.2560975609756095</v>
      </c>
      <c r="CZ128" s="8">
        <f t="shared" si="87"/>
        <v>17.90369512195122</v>
      </c>
      <c r="DD128" s="8">
        <v>2.6</v>
      </c>
      <c r="DE128" s="8">
        <v>5.95</v>
      </c>
      <c r="DF128" s="8">
        <f t="shared" si="88"/>
        <v>2.4908000000000001</v>
      </c>
      <c r="DG128" s="8">
        <f t="shared" si="89"/>
        <v>6.7613636363636376</v>
      </c>
      <c r="DH128" s="8">
        <f t="shared" si="90"/>
        <v>16.841204545454548</v>
      </c>
      <c r="DL128" s="8">
        <v>2.6</v>
      </c>
      <c r="DM128" s="8">
        <v>5.94</v>
      </c>
      <c r="DN128" s="8">
        <f t="shared" si="91"/>
        <v>2.5219999999999998</v>
      </c>
      <c r="DO128" s="8">
        <f t="shared" si="92"/>
        <v>6.7194570135746607</v>
      </c>
      <c r="DP128" s="8">
        <f t="shared" si="93"/>
        <v>16.946470588235293</v>
      </c>
    </row>
    <row r="129" spans="1:120" s="8" customFormat="1" x14ac:dyDescent="0.25">
      <c r="A129" s="8">
        <v>2.9</v>
      </c>
      <c r="B129" s="8">
        <v>6.67</v>
      </c>
      <c r="C129" s="8">
        <f>A129*(1-($C$7 - 25)*(0.003))</f>
        <v>2.6738</v>
      </c>
      <c r="D129" s="8">
        <f t="shared" si="47"/>
        <v>6.5392156862745097</v>
      </c>
      <c r="E129" s="8">
        <f t="shared" si="48"/>
        <v>17.484554901960784</v>
      </c>
      <c r="I129" s="8">
        <v>2.9</v>
      </c>
      <c r="J129" s="8">
        <v>6.65</v>
      </c>
      <c r="K129" s="8">
        <f t="shared" si="49"/>
        <v>2.6738</v>
      </c>
      <c r="L129" s="8">
        <f t="shared" si="50"/>
        <v>6.65</v>
      </c>
      <c r="M129" s="8">
        <f t="shared" si="51"/>
        <v>17.78077</v>
      </c>
      <c r="Q129" s="8">
        <v>2.9</v>
      </c>
      <c r="R129" s="8">
        <v>6.81</v>
      </c>
      <c r="S129" s="8">
        <f t="shared" si="52"/>
        <v>2.6738</v>
      </c>
      <c r="T129" s="8">
        <f t="shared" si="53"/>
        <v>6.7292490118577071</v>
      </c>
      <c r="U129" s="8">
        <f t="shared" si="54"/>
        <v>17.992666007905136</v>
      </c>
      <c r="X129" s="8">
        <v>2.9</v>
      </c>
      <c r="Y129" s="8">
        <v>6.77</v>
      </c>
      <c r="Z129" s="8">
        <f t="shared" si="55"/>
        <v>2.6911999999999998</v>
      </c>
      <c r="AA129" s="8">
        <f t="shared" si="56"/>
        <v>6.6963402571711175</v>
      </c>
      <c r="AB129" s="8">
        <f t="shared" si="57"/>
        <v>18.021190900098912</v>
      </c>
      <c r="AF129" s="8">
        <v>2.9</v>
      </c>
      <c r="AG129" s="8">
        <v>6.77</v>
      </c>
      <c r="AH129" s="8">
        <f t="shared" si="58"/>
        <v>2.7521</v>
      </c>
      <c r="AI129" s="8">
        <f t="shared" si="59"/>
        <v>6.77</v>
      </c>
      <c r="AJ129" s="8">
        <f t="shared" si="60"/>
        <v>18.631716999999998</v>
      </c>
      <c r="AN129" s="8">
        <v>3.1</v>
      </c>
      <c r="AO129" s="8">
        <v>6.84</v>
      </c>
      <c r="AP129" s="8">
        <f t="shared" si="61"/>
        <v>2.8582000000000001</v>
      </c>
      <c r="AQ129" s="8">
        <f t="shared" si="62"/>
        <v>6.7389162561576352</v>
      </c>
      <c r="AR129" s="8">
        <f t="shared" si="63"/>
        <v>19.261170443349755</v>
      </c>
      <c r="AV129" s="8">
        <v>3</v>
      </c>
      <c r="AW129" s="8">
        <v>7</v>
      </c>
      <c r="AX129" s="8">
        <f t="shared" si="64"/>
        <v>2.766</v>
      </c>
      <c r="AY129" s="8">
        <f t="shared" si="65"/>
        <v>6.8627450980392153</v>
      </c>
      <c r="AZ129" s="8">
        <f t="shared" si="66"/>
        <v>18.982352941176469</v>
      </c>
      <c r="BD129" s="8">
        <v>2.9</v>
      </c>
      <c r="BE129" s="8">
        <v>6.57</v>
      </c>
      <c r="BF129" s="8">
        <f t="shared" si="67"/>
        <v>2.6825000000000001</v>
      </c>
      <c r="BG129" s="8">
        <f t="shared" si="68"/>
        <v>6.5308151093439371</v>
      </c>
      <c r="BH129" s="8">
        <f t="shared" si="69"/>
        <v>17.51891153081511</v>
      </c>
      <c r="BK129" s="8">
        <v>2.9</v>
      </c>
      <c r="BL129" s="8">
        <v>6.77</v>
      </c>
      <c r="BM129" s="8">
        <f t="shared" si="70"/>
        <v>2.7173000000000003</v>
      </c>
      <c r="BN129" s="8">
        <f t="shared" si="71"/>
        <v>6.77</v>
      </c>
      <c r="BO129" s="8">
        <f t="shared" si="72"/>
        <v>18.396121000000001</v>
      </c>
      <c r="BS129" s="8">
        <v>2.8</v>
      </c>
      <c r="BT129" s="8">
        <v>6.48</v>
      </c>
      <c r="BU129" s="8">
        <f t="shared" si="73"/>
        <v>2.6319999999999997</v>
      </c>
      <c r="BV129" s="8">
        <f t="shared" si="74"/>
        <v>6.7219917012448143</v>
      </c>
      <c r="BW129" s="8">
        <f t="shared" si="75"/>
        <v>17.692282157676349</v>
      </c>
      <c r="CA129" s="8">
        <v>2.8</v>
      </c>
      <c r="CB129" s="8">
        <v>6.45</v>
      </c>
      <c r="CC129" s="8">
        <f t="shared" si="76"/>
        <v>2.6655999999999995</v>
      </c>
      <c r="CD129" s="8">
        <f t="shared" si="77"/>
        <v>6.8617021276595747</v>
      </c>
      <c r="CE129" s="8">
        <f t="shared" si="78"/>
        <v>18.290553191489359</v>
      </c>
      <c r="CH129" s="8">
        <v>2.8</v>
      </c>
      <c r="CI129" s="8">
        <v>6.43</v>
      </c>
      <c r="CJ129" s="8">
        <f t="shared" si="79"/>
        <v>2.6739999999999999</v>
      </c>
      <c r="CK129" s="8">
        <f t="shared" si="80"/>
        <v>6.697916666666667</v>
      </c>
      <c r="CL129" s="8">
        <f t="shared" si="81"/>
        <v>17.910229166666667</v>
      </c>
      <c r="CO129" s="8">
        <v>2.8</v>
      </c>
      <c r="CP129" s="8">
        <v>6.48</v>
      </c>
      <c r="CQ129" s="8">
        <f t="shared" si="82"/>
        <v>2.6487999999999996</v>
      </c>
      <c r="CR129" s="8">
        <f t="shared" si="83"/>
        <v>6.8716861081654299</v>
      </c>
      <c r="CS129" s="8">
        <f t="shared" si="84"/>
        <v>18.201722163308588</v>
      </c>
      <c r="CV129" s="8">
        <v>2.6</v>
      </c>
      <c r="CW129" s="8">
        <v>5.95</v>
      </c>
      <c r="CX129" s="8">
        <f t="shared" si="85"/>
        <v>2.4674</v>
      </c>
      <c r="CY129" s="8">
        <f t="shared" si="86"/>
        <v>7.2560975609756095</v>
      </c>
      <c r="CZ129" s="8">
        <f t="shared" si="87"/>
        <v>17.90369512195122</v>
      </c>
      <c r="DD129" s="8">
        <v>2.6</v>
      </c>
      <c r="DE129" s="8">
        <v>5.95</v>
      </c>
      <c r="DF129" s="8">
        <f t="shared" si="88"/>
        <v>2.4908000000000001</v>
      </c>
      <c r="DG129" s="8">
        <f t="shared" si="89"/>
        <v>6.7613636363636376</v>
      </c>
      <c r="DH129" s="8">
        <f t="shared" si="90"/>
        <v>16.841204545454548</v>
      </c>
      <c r="DL129" s="8">
        <v>2.6</v>
      </c>
      <c r="DM129" s="8">
        <v>5.92</v>
      </c>
      <c r="DN129" s="8">
        <f t="shared" si="91"/>
        <v>2.5219999999999998</v>
      </c>
      <c r="DO129" s="8">
        <f t="shared" si="92"/>
        <v>6.6968325791855206</v>
      </c>
      <c r="DP129" s="8">
        <f t="shared" si="93"/>
        <v>16.88941176470588</v>
      </c>
    </row>
  </sheetData>
  <pageMargins left="0.7" right="0.7" top="0.75" bottom="0.75" header="0.3" footer="0.3"/>
  <pageSetup orientation="portrait" r:id="rId1"/>
  <ignoredErrors>
    <ignoredError sqref="DO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29"/>
  <sheetViews>
    <sheetView tabSelected="1" workbookViewId="0">
      <selection activeCell="K20" sqref="K20"/>
    </sheetView>
  </sheetViews>
  <sheetFormatPr defaultRowHeight="15" x14ac:dyDescent="0.25"/>
  <cols>
    <col min="2" max="2" width="10.42578125" customWidth="1"/>
  </cols>
  <sheetData>
    <row r="1" spans="1:23" ht="17.25" x14ac:dyDescent="0.25">
      <c r="A1" s="35"/>
      <c r="B1" s="36"/>
      <c r="C1" s="36"/>
      <c r="D1" s="35" t="s">
        <v>11</v>
      </c>
      <c r="E1" s="36"/>
      <c r="F1" s="36"/>
      <c r="G1" s="36"/>
      <c r="H1" s="37"/>
      <c r="I1" s="55" t="s">
        <v>33</v>
      </c>
      <c r="J1" s="36"/>
      <c r="K1" s="36"/>
      <c r="L1" s="36"/>
      <c r="M1" s="37"/>
      <c r="O1" s="25"/>
      <c r="P1" s="25"/>
      <c r="Q1" s="26"/>
      <c r="R1" s="26"/>
      <c r="S1" s="2"/>
    </row>
    <row r="2" spans="1:23" ht="18" x14ac:dyDescent="0.35">
      <c r="A2" s="38" t="s">
        <v>19</v>
      </c>
      <c r="B2" s="39" t="s">
        <v>20</v>
      </c>
      <c r="C2" s="39" t="s">
        <v>25</v>
      </c>
      <c r="D2" s="44" t="s">
        <v>26</v>
      </c>
      <c r="E2" s="39" t="s">
        <v>27</v>
      </c>
      <c r="F2" s="39" t="s">
        <v>28</v>
      </c>
      <c r="G2" s="39" t="s">
        <v>29</v>
      </c>
      <c r="H2" s="40" t="s">
        <v>30</v>
      </c>
      <c r="I2" s="39" t="s">
        <v>26</v>
      </c>
      <c r="J2" s="39" t="s">
        <v>27</v>
      </c>
      <c r="K2" s="39" t="s">
        <v>28</v>
      </c>
      <c r="L2" s="39" t="s">
        <v>29</v>
      </c>
      <c r="M2" s="40" t="s">
        <v>30</v>
      </c>
      <c r="O2" s="25"/>
      <c r="P2" s="22"/>
      <c r="Q2" s="31"/>
      <c r="R2" s="32"/>
      <c r="V2" s="2"/>
      <c r="W2" s="2"/>
    </row>
    <row r="3" spans="1:23" ht="18" thickBot="1" x14ac:dyDescent="0.3">
      <c r="A3" s="49" t="s">
        <v>21</v>
      </c>
      <c r="B3" s="50" t="s">
        <v>31</v>
      </c>
      <c r="C3" s="50" t="s">
        <v>32</v>
      </c>
      <c r="D3" s="51" t="s">
        <v>22</v>
      </c>
      <c r="E3" s="50" t="s">
        <v>23</v>
      </c>
      <c r="F3" s="50" t="s">
        <v>24</v>
      </c>
      <c r="G3" s="50" t="s">
        <v>23</v>
      </c>
      <c r="H3" s="52" t="s">
        <v>24</v>
      </c>
      <c r="I3" s="50" t="s">
        <v>22</v>
      </c>
      <c r="J3" s="50" t="s">
        <v>23</v>
      </c>
      <c r="K3" s="50" t="s">
        <v>24</v>
      </c>
      <c r="L3" s="50" t="s">
        <v>23</v>
      </c>
      <c r="M3" s="52" t="s">
        <v>24</v>
      </c>
      <c r="O3" s="25"/>
      <c r="P3" s="22"/>
      <c r="Q3" s="11"/>
      <c r="R3" s="12"/>
    </row>
    <row r="4" spans="1:23" x14ac:dyDescent="0.25">
      <c r="A4" s="41">
        <v>1</v>
      </c>
      <c r="B4" s="11">
        <v>1020</v>
      </c>
      <c r="C4" s="11">
        <v>51</v>
      </c>
      <c r="D4" s="41">
        <v>127</v>
      </c>
      <c r="E4" s="11">
        <v>24.8</v>
      </c>
      <c r="F4" s="11">
        <v>5.1100000000000003</v>
      </c>
      <c r="G4" s="11">
        <v>38.1</v>
      </c>
      <c r="H4" s="18">
        <v>6.7</v>
      </c>
      <c r="I4" s="53">
        <v>114.55</v>
      </c>
      <c r="J4" s="11">
        <v>22.87</v>
      </c>
      <c r="K4" s="11">
        <v>5.01</v>
      </c>
      <c r="L4" s="11">
        <v>35.130000000000003</v>
      </c>
      <c r="M4" s="18">
        <v>6.04</v>
      </c>
      <c r="O4" s="25"/>
      <c r="P4" s="22"/>
      <c r="Q4" s="11"/>
      <c r="R4" s="11"/>
      <c r="S4" s="9"/>
    </row>
    <row r="5" spans="1:23" x14ac:dyDescent="0.25">
      <c r="A5" s="41">
        <v>2</v>
      </c>
      <c r="B5" s="11">
        <v>1000</v>
      </c>
      <c r="C5" s="11">
        <v>51</v>
      </c>
      <c r="D5" s="41">
        <v>127</v>
      </c>
      <c r="E5" s="11">
        <v>24.3</v>
      </c>
      <c r="F5" s="11">
        <v>5.21</v>
      </c>
      <c r="G5" s="11">
        <v>38.1</v>
      </c>
      <c r="H5" s="18">
        <v>6.66</v>
      </c>
      <c r="I5" s="53">
        <v>116.73</v>
      </c>
      <c r="J5" s="11">
        <v>22.4</v>
      </c>
      <c r="K5" s="11">
        <v>5.21</v>
      </c>
      <c r="L5" s="11">
        <v>35.130000000000003</v>
      </c>
      <c r="M5" s="18">
        <v>6.12</v>
      </c>
      <c r="O5" s="25"/>
      <c r="P5" s="22"/>
      <c r="Q5" s="11"/>
      <c r="R5" s="13"/>
      <c r="S5" s="9"/>
      <c r="W5" s="9"/>
    </row>
    <row r="6" spans="1:23" x14ac:dyDescent="0.25">
      <c r="A6" s="41">
        <v>3</v>
      </c>
      <c r="B6" s="11">
        <v>1012</v>
      </c>
      <c r="C6" s="11">
        <v>51</v>
      </c>
      <c r="D6" s="41">
        <v>120</v>
      </c>
      <c r="E6" s="11">
        <v>23.6</v>
      </c>
      <c r="F6" s="11">
        <v>5.0999999999999996</v>
      </c>
      <c r="G6" s="11">
        <v>38</v>
      </c>
      <c r="H6" s="18">
        <v>6.83</v>
      </c>
      <c r="I6" s="53">
        <v>109.66</v>
      </c>
      <c r="J6" s="11">
        <v>21.76</v>
      </c>
      <c r="K6" s="11">
        <v>5.04</v>
      </c>
      <c r="L6" s="11">
        <v>35.04</v>
      </c>
      <c r="M6" s="18">
        <v>6.24</v>
      </c>
      <c r="O6" s="25"/>
      <c r="P6" s="22"/>
      <c r="Q6" s="11"/>
      <c r="R6" s="13"/>
      <c r="S6" s="9"/>
      <c r="W6" s="9"/>
    </row>
    <row r="7" spans="1:23" x14ac:dyDescent="0.25">
      <c r="A7" s="41">
        <v>4</v>
      </c>
      <c r="B7" s="11">
        <v>1011</v>
      </c>
      <c r="C7" s="11">
        <v>49</v>
      </c>
      <c r="D7" s="41">
        <v>120</v>
      </c>
      <c r="E7" s="11">
        <v>23.9</v>
      </c>
      <c r="F7" s="11">
        <v>5.01</v>
      </c>
      <c r="G7" s="11">
        <v>37.9</v>
      </c>
      <c r="H7" s="18">
        <v>6.78</v>
      </c>
      <c r="I7" s="53">
        <v>109.91</v>
      </c>
      <c r="J7" s="11">
        <v>22.18</v>
      </c>
      <c r="K7" s="11">
        <v>4.96</v>
      </c>
      <c r="L7" s="11">
        <v>35.17</v>
      </c>
      <c r="M7" s="18">
        <v>6.21</v>
      </c>
      <c r="O7" s="25"/>
      <c r="P7" s="22"/>
      <c r="Q7" s="11"/>
      <c r="R7" s="13"/>
      <c r="S7" s="9"/>
      <c r="W7" s="9"/>
    </row>
    <row r="8" spans="1:23" x14ac:dyDescent="0.25">
      <c r="A8" s="41">
        <v>5</v>
      </c>
      <c r="B8" s="11">
        <v>1000</v>
      </c>
      <c r="C8" s="11">
        <v>42</v>
      </c>
      <c r="D8" s="41">
        <v>128</v>
      </c>
      <c r="E8" s="11">
        <v>23.9</v>
      </c>
      <c r="F8" s="11">
        <v>5.37</v>
      </c>
      <c r="G8" s="11">
        <v>38.799999999999997</v>
      </c>
      <c r="H8" s="18">
        <v>6.79</v>
      </c>
      <c r="I8" s="53">
        <v>121.8</v>
      </c>
      <c r="J8" s="11">
        <v>22.68</v>
      </c>
      <c r="K8" s="11">
        <v>5.37</v>
      </c>
      <c r="L8" s="11">
        <v>36.82</v>
      </c>
      <c r="M8" s="18">
        <v>6.46</v>
      </c>
      <c r="O8" s="25"/>
      <c r="P8" s="22"/>
      <c r="Q8" s="11"/>
      <c r="R8" s="13"/>
      <c r="S8" s="9"/>
      <c r="W8" s="9"/>
    </row>
    <row r="9" spans="1:23" x14ac:dyDescent="0.25">
      <c r="A9" s="41">
        <v>6</v>
      </c>
      <c r="B9" s="11">
        <v>1015</v>
      </c>
      <c r="C9" s="11">
        <v>51</v>
      </c>
      <c r="D9" s="41">
        <v>132</v>
      </c>
      <c r="E9" s="11">
        <v>24.5</v>
      </c>
      <c r="F9" s="11">
        <v>5.38</v>
      </c>
      <c r="G9" s="11">
        <v>39</v>
      </c>
      <c r="H9" s="18">
        <v>6.86</v>
      </c>
      <c r="I9" s="53">
        <v>119.73</v>
      </c>
      <c r="J9" s="11">
        <v>22.59</v>
      </c>
      <c r="K9" s="11">
        <v>5.3</v>
      </c>
      <c r="L9" s="11">
        <v>35.96</v>
      </c>
      <c r="M9" s="18">
        <v>6.22</v>
      </c>
      <c r="Q9" s="9"/>
      <c r="R9" s="9"/>
      <c r="V9" s="9"/>
      <c r="W9" s="9"/>
    </row>
    <row r="10" spans="1:23" x14ac:dyDescent="0.25">
      <c r="A10" s="41">
        <v>7</v>
      </c>
      <c r="B10" s="11">
        <v>1020</v>
      </c>
      <c r="C10" s="11">
        <v>51</v>
      </c>
      <c r="D10" s="41">
        <v>133</v>
      </c>
      <c r="E10" s="11">
        <v>24.3</v>
      </c>
      <c r="F10" s="11">
        <v>5.46</v>
      </c>
      <c r="G10" s="11">
        <v>38.6</v>
      </c>
      <c r="H10" s="18">
        <v>7.07</v>
      </c>
      <c r="I10" s="53">
        <v>119.93</v>
      </c>
      <c r="J10" s="11">
        <v>22.4</v>
      </c>
      <c r="K10" s="11">
        <v>5.35</v>
      </c>
      <c r="L10" s="11">
        <v>35.590000000000003</v>
      </c>
      <c r="M10" s="18">
        <v>6.38</v>
      </c>
    </row>
    <row r="11" spans="1:23" x14ac:dyDescent="0.25">
      <c r="A11" s="41">
        <v>8</v>
      </c>
      <c r="B11" s="11">
        <v>1006</v>
      </c>
      <c r="C11" s="11">
        <v>50</v>
      </c>
      <c r="D11" s="41">
        <v>122</v>
      </c>
      <c r="E11" s="11">
        <v>24.9</v>
      </c>
      <c r="F11" s="11">
        <v>4.91</v>
      </c>
      <c r="G11" s="11">
        <v>39</v>
      </c>
      <c r="H11" s="18">
        <v>6.57</v>
      </c>
      <c r="I11" s="53">
        <v>112.42</v>
      </c>
      <c r="J11" s="11">
        <v>23.03</v>
      </c>
      <c r="K11" s="11">
        <v>4.88</v>
      </c>
      <c r="L11" s="11">
        <v>36.08</v>
      </c>
      <c r="M11" s="18">
        <v>6.05</v>
      </c>
    </row>
    <row r="12" spans="1:23" x14ac:dyDescent="0.25">
      <c r="A12" s="41">
        <v>9</v>
      </c>
      <c r="B12" s="11">
        <v>1000</v>
      </c>
      <c r="C12" s="11">
        <v>46</v>
      </c>
      <c r="D12" s="41">
        <v>128</v>
      </c>
      <c r="E12" s="11">
        <v>23.9</v>
      </c>
      <c r="F12" s="11">
        <v>5.37</v>
      </c>
      <c r="G12" s="11">
        <v>38.799999999999997</v>
      </c>
      <c r="H12" s="18">
        <v>6.79</v>
      </c>
      <c r="I12" s="53">
        <v>120.26</v>
      </c>
      <c r="J12" s="11">
        <v>22.39</v>
      </c>
      <c r="K12" s="11">
        <v>5.37</v>
      </c>
      <c r="L12" s="11">
        <v>36.36</v>
      </c>
      <c r="M12" s="18">
        <v>6.38</v>
      </c>
    </row>
    <row r="13" spans="1:23" x14ac:dyDescent="0.25">
      <c r="A13" s="41">
        <v>10</v>
      </c>
      <c r="B13" s="11">
        <v>964</v>
      </c>
      <c r="C13" s="11">
        <v>45</v>
      </c>
      <c r="D13" s="41">
        <v>128</v>
      </c>
      <c r="E13" s="11">
        <v>24.8</v>
      </c>
      <c r="F13" s="11">
        <v>5.18</v>
      </c>
      <c r="G13" s="11">
        <v>39.5</v>
      </c>
      <c r="H13" s="18">
        <v>6.49</v>
      </c>
      <c r="I13" s="53">
        <v>125.27</v>
      </c>
      <c r="J13" s="11">
        <v>23.31</v>
      </c>
      <c r="K13" s="11">
        <v>5.37</v>
      </c>
      <c r="L13" s="11">
        <v>37.130000000000003</v>
      </c>
      <c r="M13" s="18">
        <v>6.35</v>
      </c>
    </row>
    <row r="14" spans="1:23" x14ac:dyDescent="0.25">
      <c r="A14" s="41">
        <v>11</v>
      </c>
      <c r="B14" s="11">
        <v>940</v>
      </c>
      <c r="C14" s="11">
        <v>41</v>
      </c>
      <c r="D14" s="41">
        <v>129</v>
      </c>
      <c r="E14" s="11">
        <v>24.9</v>
      </c>
      <c r="F14" s="11">
        <v>5.2</v>
      </c>
      <c r="G14" s="11">
        <v>40.299999999999997</v>
      </c>
      <c r="H14" s="18">
        <v>6.47</v>
      </c>
      <c r="I14" s="53">
        <v>131.13</v>
      </c>
      <c r="J14" s="11">
        <v>23.7</v>
      </c>
      <c r="K14" s="11">
        <v>5.53</v>
      </c>
      <c r="L14" s="11">
        <v>38.369999999999997</v>
      </c>
      <c r="M14" s="18">
        <v>6.58</v>
      </c>
    </row>
    <row r="15" spans="1:23" x14ac:dyDescent="0.25">
      <c r="A15" s="41">
        <v>12</v>
      </c>
      <c r="B15" s="11">
        <v>960</v>
      </c>
      <c r="C15" s="11">
        <v>40</v>
      </c>
      <c r="D15" s="41">
        <v>131</v>
      </c>
      <c r="E15" s="11">
        <v>25.2</v>
      </c>
      <c r="F15" s="11">
        <v>5.19</v>
      </c>
      <c r="G15" s="11">
        <v>40.5</v>
      </c>
      <c r="H15" s="18">
        <v>6.45</v>
      </c>
      <c r="I15" s="53">
        <v>130.11000000000001</v>
      </c>
      <c r="J15" s="11">
        <v>24.07</v>
      </c>
      <c r="K15" s="11">
        <v>5.41</v>
      </c>
      <c r="L15" s="11">
        <v>38.68</v>
      </c>
      <c r="M15" s="18">
        <v>6.41</v>
      </c>
    </row>
    <row r="16" spans="1:23" x14ac:dyDescent="0.25">
      <c r="A16" s="41">
        <v>13</v>
      </c>
      <c r="B16" s="11">
        <v>943</v>
      </c>
      <c r="C16" s="11">
        <v>43</v>
      </c>
      <c r="D16" s="41">
        <v>128</v>
      </c>
      <c r="E16" s="11">
        <v>25.5</v>
      </c>
      <c r="F16" s="11">
        <v>5</v>
      </c>
      <c r="G16" s="11">
        <v>39.9</v>
      </c>
      <c r="H16" s="18">
        <v>6.5</v>
      </c>
      <c r="I16" s="53">
        <v>127.91</v>
      </c>
      <c r="J16" s="11">
        <v>24.12</v>
      </c>
      <c r="K16" s="11">
        <v>5.3</v>
      </c>
      <c r="L16" s="11">
        <v>37.75</v>
      </c>
      <c r="M16" s="18">
        <v>6.5</v>
      </c>
    </row>
    <row r="17" spans="1:119" x14ac:dyDescent="0.25">
      <c r="A17" s="41">
        <v>14</v>
      </c>
      <c r="B17" s="11">
        <v>820</v>
      </c>
      <c r="C17" s="11">
        <v>42</v>
      </c>
      <c r="D17" s="45">
        <v>124</v>
      </c>
      <c r="E17" s="33">
        <v>26.2</v>
      </c>
      <c r="F17" s="33">
        <v>4.7300000000000004</v>
      </c>
      <c r="G17" s="33">
        <v>40.200000000000003</v>
      </c>
      <c r="H17" s="46">
        <v>5.97</v>
      </c>
      <c r="I17" s="53">
        <v>143.41999999999999</v>
      </c>
      <c r="J17" s="11">
        <v>24.86</v>
      </c>
      <c r="K17" s="11">
        <v>5.77</v>
      </c>
      <c r="L17" s="11">
        <v>38.15</v>
      </c>
      <c r="M17" s="18">
        <v>6.91</v>
      </c>
    </row>
    <row r="18" spans="1:119" x14ac:dyDescent="0.25">
      <c r="A18" s="41">
        <v>15</v>
      </c>
      <c r="B18" s="11">
        <v>880</v>
      </c>
      <c r="C18" s="11">
        <v>39</v>
      </c>
      <c r="D18" s="47">
        <v>124</v>
      </c>
      <c r="E18" s="34">
        <v>26.2</v>
      </c>
      <c r="F18" s="34">
        <v>4.7300000000000004</v>
      </c>
      <c r="G18" s="34">
        <v>40.200000000000003</v>
      </c>
      <c r="H18" s="48">
        <v>5.97</v>
      </c>
      <c r="I18" s="53">
        <v>134.91</v>
      </c>
      <c r="J18" s="11">
        <v>25.1</v>
      </c>
      <c r="K18" s="11">
        <v>5.38</v>
      </c>
      <c r="L18" s="11">
        <v>38.51</v>
      </c>
      <c r="M18" s="18">
        <v>6.5</v>
      </c>
    </row>
    <row r="19" spans="1:119" ht="15.75" thickBot="1" x14ac:dyDescent="0.3">
      <c r="A19" s="42">
        <v>16</v>
      </c>
      <c r="B19" s="16">
        <v>884</v>
      </c>
      <c r="C19" s="16">
        <v>35</v>
      </c>
      <c r="D19" s="42">
        <v>133</v>
      </c>
      <c r="E19" s="16">
        <v>27.1</v>
      </c>
      <c r="F19" s="16">
        <v>4.91</v>
      </c>
      <c r="G19" s="16">
        <v>42</v>
      </c>
      <c r="H19" s="43">
        <v>5.94</v>
      </c>
      <c r="I19" s="54">
        <v>146.01</v>
      </c>
      <c r="J19" s="16">
        <v>26.29</v>
      </c>
      <c r="K19" s="16">
        <v>5.55</v>
      </c>
      <c r="L19" s="16">
        <v>40.74</v>
      </c>
      <c r="M19" s="43">
        <v>6.52</v>
      </c>
    </row>
    <row r="20" spans="1:119" x14ac:dyDescent="0.25">
      <c r="H20" s="57" t="s">
        <v>34</v>
      </c>
      <c r="I20" s="58">
        <f>MAX(I4:I19)</f>
        <v>146.01</v>
      </c>
    </row>
    <row r="21" spans="1:119" s="25" customFormat="1" x14ac:dyDescent="0.25">
      <c r="H21" s="10" t="s">
        <v>35</v>
      </c>
      <c r="I21" s="59">
        <f>MIN(I4:I19)</f>
        <v>109.66</v>
      </c>
    </row>
    <row r="22" spans="1:119" s="25" customFormat="1" ht="15.75" thickBot="1" x14ac:dyDescent="0.3">
      <c r="E22" s="26"/>
      <c r="F22" s="26"/>
      <c r="G22" s="26"/>
      <c r="H22" s="14" t="s">
        <v>36</v>
      </c>
      <c r="I22" s="60">
        <f>AVERAGE(I4:I19)</f>
        <v>123.98437500000001</v>
      </c>
      <c r="K22" s="26"/>
      <c r="L22" s="26"/>
      <c r="S22" s="26"/>
      <c r="T22" s="26"/>
      <c r="Z22" s="26"/>
      <c r="AA22" s="26"/>
      <c r="AH22" s="26"/>
      <c r="AI22" s="26"/>
      <c r="AP22" s="26"/>
      <c r="AQ22" s="26"/>
      <c r="AX22" s="26"/>
      <c r="AY22" s="26"/>
      <c r="BF22" s="26"/>
      <c r="BG22" s="26"/>
      <c r="BM22" s="26"/>
      <c r="BN22" s="26"/>
      <c r="BU22" s="26"/>
      <c r="BV22" s="26"/>
      <c r="CC22" s="26"/>
      <c r="CD22" s="26"/>
      <c r="CJ22" s="26"/>
      <c r="CK22" s="26"/>
      <c r="CQ22" s="26"/>
      <c r="CR22" s="26"/>
      <c r="CX22" s="26"/>
      <c r="CY22" s="26"/>
      <c r="DF22" s="26"/>
      <c r="DG22" s="26"/>
      <c r="DN22" s="26"/>
      <c r="DO22" s="26"/>
    </row>
    <row r="23" spans="1:119" s="25" customFormat="1" x14ac:dyDescent="0.25">
      <c r="H23" s="56"/>
      <c r="J23" s="22"/>
      <c r="K23" s="11"/>
      <c r="L23" s="12"/>
      <c r="R23" s="22"/>
      <c r="S23" s="11"/>
      <c r="T23" s="12"/>
      <c r="Y23" s="22"/>
      <c r="Z23" s="11"/>
      <c r="AA23" s="12"/>
      <c r="AG23" s="22"/>
      <c r="AH23" s="11"/>
      <c r="AI23" s="12"/>
      <c r="AO23" s="22"/>
      <c r="AP23" s="11"/>
      <c r="AQ23" s="12"/>
      <c r="AW23" s="22"/>
      <c r="AX23" s="11"/>
      <c r="AY23" s="12"/>
      <c r="BE23" s="22"/>
      <c r="BF23" s="11"/>
      <c r="BG23" s="12"/>
      <c r="BL23" s="22"/>
      <c r="BM23" s="11"/>
      <c r="BN23" s="12"/>
      <c r="BT23" s="22"/>
      <c r="BU23" s="11"/>
      <c r="BV23" s="12"/>
      <c r="CB23" s="22"/>
      <c r="CC23" s="11"/>
      <c r="CD23" s="12"/>
      <c r="CI23" s="22"/>
      <c r="CJ23" s="11"/>
      <c r="CK23" s="12"/>
      <c r="CP23" s="22"/>
      <c r="CQ23" s="11"/>
      <c r="CR23" s="12"/>
      <c r="CW23" s="22"/>
      <c r="CX23" s="11"/>
      <c r="CY23" s="12"/>
      <c r="DE23" s="22"/>
      <c r="DF23" s="11"/>
      <c r="DG23" s="12"/>
      <c r="DM23" s="22"/>
      <c r="DN23" s="11"/>
      <c r="DO23" s="12"/>
    </row>
    <row r="24" spans="1:119" s="25" customFormat="1" x14ac:dyDescent="0.25">
      <c r="J24" s="22"/>
      <c r="K24" s="11"/>
      <c r="L24" s="12"/>
      <c r="R24" s="22"/>
      <c r="S24" s="11"/>
      <c r="T24" s="12"/>
      <c r="Y24" s="22"/>
      <c r="Z24" s="11"/>
      <c r="AA24" s="12"/>
      <c r="AG24" s="22"/>
      <c r="AH24" s="11"/>
      <c r="AI24" s="12"/>
      <c r="AO24" s="22"/>
      <c r="AP24" s="11"/>
      <c r="AQ24" s="12"/>
      <c r="AW24" s="22"/>
      <c r="AX24" s="11"/>
      <c r="AY24" s="12"/>
      <c r="BE24" s="22"/>
      <c r="BF24" s="11"/>
      <c r="BG24" s="12"/>
      <c r="BL24" s="22"/>
      <c r="BM24" s="11"/>
      <c r="BN24" s="12"/>
      <c r="BT24" s="22"/>
      <c r="BU24" s="11"/>
      <c r="BV24" s="12"/>
      <c r="CB24" s="22"/>
      <c r="CC24" s="11"/>
      <c r="CD24" s="12"/>
      <c r="CI24" s="22"/>
      <c r="CJ24" s="11"/>
      <c r="CK24" s="12"/>
      <c r="CP24" s="22"/>
      <c r="CQ24" s="11"/>
      <c r="CR24" s="12"/>
      <c r="CW24" s="22"/>
      <c r="CX24" s="11"/>
      <c r="CY24" s="12"/>
      <c r="DE24" s="22"/>
      <c r="DF24" s="11"/>
      <c r="DG24" s="12"/>
      <c r="DM24" s="22"/>
      <c r="DN24" s="11"/>
      <c r="DO24" s="12"/>
    </row>
    <row r="25" spans="1:119" s="25" customFormat="1" x14ac:dyDescent="0.25">
      <c r="J25" s="22"/>
      <c r="K25" s="11"/>
      <c r="L25" s="13"/>
      <c r="R25" s="22"/>
      <c r="S25" s="11"/>
      <c r="T25" s="13"/>
      <c r="Y25" s="22"/>
      <c r="Z25" s="11"/>
      <c r="AA25" s="13"/>
      <c r="AG25" s="22"/>
      <c r="AH25" s="11"/>
      <c r="AI25" s="13"/>
      <c r="AO25" s="22"/>
      <c r="AP25" s="11"/>
      <c r="AQ25" s="13"/>
      <c r="AW25" s="22"/>
      <c r="AX25" s="11"/>
      <c r="AY25" s="13"/>
      <c r="BE25" s="22"/>
      <c r="BF25" s="11"/>
      <c r="BG25" s="13"/>
      <c r="BL25" s="22"/>
      <c r="BM25" s="11"/>
      <c r="BN25" s="13"/>
      <c r="BT25" s="22"/>
      <c r="BU25" s="11"/>
      <c r="BV25" s="13"/>
      <c r="CB25" s="22"/>
      <c r="CC25" s="11"/>
      <c r="CD25" s="13"/>
      <c r="CI25" s="22"/>
      <c r="CJ25" s="11"/>
      <c r="CK25" s="13"/>
      <c r="CP25" s="22"/>
      <c r="CQ25" s="11"/>
      <c r="CR25" s="13"/>
      <c r="CW25" s="22"/>
      <c r="CX25" s="11"/>
      <c r="CY25" s="13"/>
      <c r="DE25" s="22"/>
      <c r="DF25" s="11"/>
      <c r="DG25" s="13"/>
      <c r="DM25" s="22"/>
      <c r="DN25" s="11"/>
      <c r="DO25" s="13"/>
    </row>
    <row r="26" spans="1:119" s="25" customFormat="1" x14ac:dyDescent="0.25">
      <c r="J26" s="22"/>
      <c r="K26" s="11"/>
      <c r="L26" s="13"/>
      <c r="R26" s="22"/>
      <c r="S26" s="11"/>
      <c r="T26" s="13"/>
      <c r="Y26" s="22"/>
      <c r="Z26" s="11"/>
      <c r="AA26" s="13"/>
      <c r="AG26" s="22"/>
      <c r="AH26" s="11"/>
      <c r="AI26" s="13"/>
      <c r="AO26" s="22"/>
      <c r="AP26" s="11"/>
      <c r="AQ26" s="13"/>
      <c r="AW26" s="22"/>
      <c r="AX26" s="11"/>
      <c r="AY26" s="13"/>
      <c r="BE26" s="22"/>
      <c r="BF26" s="11"/>
      <c r="BG26" s="13"/>
      <c r="BL26" s="22"/>
      <c r="BM26" s="11"/>
      <c r="BN26" s="13"/>
      <c r="BT26" s="22"/>
      <c r="BU26" s="11"/>
      <c r="BV26" s="13"/>
      <c r="CB26" s="22"/>
      <c r="CC26" s="11"/>
      <c r="CD26" s="13"/>
      <c r="CI26" s="22"/>
      <c r="CJ26" s="11"/>
      <c r="CK26" s="13"/>
      <c r="CP26" s="22"/>
      <c r="CQ26" s="11"/>
      <c r="CR26" s="13"/>
      <c r="CW26" s="22"/>
      <c r="CX26" s="11"/>
      <c r="CY26" s="13"/>
      <c r="DE26" s="22"/>
      <c r="DF26" s="11"/>
      <c r="DG26" s="13"/>
      <c r="DM26" s="22"/>
      <c r="DN26" s="11"/>
      <c r="DO26" s="13"/>
    </row>
    <row r="27" spans="1:119" s="25" customFormat="1" x14ac:dyDescent="0.25">
      <c r="J27" s="22"/>
      <c r="K27" s="11"/>
      <c r="L27" s="13"/>
      <c r="R27" s="22"/>
      <c r="S27" s="11"/>
      <c r="T27" s="13"/>
      <c r="Y27" s="22"/>
      <c r="Z27" s="11"/>
      <c r="AA27" s="13"/>
      <c r="AG27" s="22"/>
      <c r="AH27" s="11"/>
      <c r="AI27" s="13"/>
      <c r="AO27" s="22"/>
      <c r="AP27" s="11"/>
      <c r="AQ27" s="13"/>
      <c r="AW27" s="22"/>
      <c r="AX27" s="11"/>
      <c r="AY27" s="13"/>
      <c r="BE27" s="22"/>
      <c r="BF27" s="11"/>
      <c r="BG27" s="13"/>
      <c r="BL27" s="22"/>
      <c r="BM27" s="11"/>
      <c r="BN27" s="13"/>
      <c r="BT27" s="22"/>
      <c r="BU27" s="11"/>
      <c r="BV27" s="13"/>
      <c r="CB27" s="22"/>
      <c r="CC27" s="11"/>
      <c r="CD27" s="13"/>
      <c r="CI27" s="22"/>
      <c r="CJ27" s="11"/>
      <c r="CK27" s="13"/>
      <c r="CP27" s="22"/>
      <c r="CQ27" s="11"/>
      <c r="CR27" s="13"/>
      <c r="CW27" s="22"/>
      <c r="CX27" s="11"/>
      <c r="CY27" s="13"/>
      <c r="DE27" s="22"/>
      <c r="DF27" s="11"/>
      <c r="DG27" s="13"/>
      <c r="DM27" s="22"/>
      <c r="DN27" s="11"/>
      <c r="DO27" s="13"/>
    </row>
    <row r="28" spans="1:119" s="25" customFormat="1" x14ac:dyDescent="0.25">
      <c r="J28" s="22"/>
      <c r="K28" s="11"/>
      <c r="L28" s="13"/>
      <c r="R28" s="22"/>
      <c r="S28" s="11"/>
      <c r="T28" s="13"/>
      <c r="Y28" s="22"/>
      <c r="Z28" s="11"/>
      <c r="AA28" s="13"/>
      <c r="AG28" s="22"/>
      <c r="AH28" s="11"/>
      <c r="AI28" s="13"/>
      <c r="AO28" s="22"/>
      <c r="AP28" s="11"/>
      <c r="AQ28" s="13"/>
      <c r="AW28" s="22"/>
      <c r="AX28" s="11"/>
      <c r="AY28" s="13"/>
      <c r="BE28" s="22"/>
      <c r="BF28" s="11"/>
      <c r="BG28" s="13"/>
      <c r="BL28" s="22"/>
      <c r="BM28" s="11"/>
      <c r="BN28" s="13"/>
      <c r="BT28" s="22"/>
      <c r="BU28" s="11"/>
      <c r="BV28" s="13"/>
      <c r="CB28" s="22"/>
      <c r="CC28" s="11"/>
      <c r="CD28" s="13"/>
      <c r="CI28" s="22"/>
      <c r="CJ28" s="11"/>
      <c r="CK28" s="13"/>
      <c r="CP28" s="22"/>
      <c r="CQ28" s="11"/>
      <c r="CR28" s="13"/>
      <c r="CW28" s="22"/>
      <c r="CX28" s="11"/>
      <c r="CY28" s="13"/>
      <c r="DE28" s="22"/>
      <c r="DF28" s="11"/>
      <c r="DG28" s="13"/>
      <c r="DM28" s="22"/>
      <c r="DN28" s="11"/>
      <c r="DO28" s="13"/>
    </row>
    <row r="29" spans="1:119" s="25" customFormat="1" x14ac:dyDescent="0.25">
      <c r="J29" s="22"/>
      <c r="K29" s="13"/>
      <c r="L29" s="13"/>
      <c r="R29" s="22"/>
      <c r="S29" s="13"/>
      <c r="T29" s="13"/>
      <c r="Y29" s="22"/>
      <c r="Z29" s="13"/>
      <c r="AA29" s="13"/>
      <c r="AG29" s="22"/>
      <c r="AH29" s="13"/>
      <c r="AI29" s="13"/>
      <c r="AO29" s="22"/>
      <c r="AP29" s="13"/>
      <c r="AQ29" s="13"/>
      <c r="AW29" s="22"/>
      <c r="AX29" s="13"/>
      <c r="AY29" s="13"/>
      <c r="BE29" s="22"/>
      <c r="BF29" s="13"/>
      <c r="BG29" s="13"/>
      <c r="BL29" s="22"/>
      <c r="BM29" s="13"/>
      <c r="BN29" s="13"/>
      <c r="BT29" s="22"/>
      <c r="BU29" s="13"/>
      <c r="BV29" s="13"/>
      <c r="CB29" s="22"/>
      <c r="CC29" s="13"/>
      <c r="CD29" s="13"/>
      <c r="CI29" s="22"/>
      <c r="CJ29" s="13"/>
      <c r="CK29" s="13"/>
      <c r="CP29" s="22"/>
      <c r="CQ29" s="13"/>
      <c r="CR29" s="13"/>
      <c r="CW29" s="22"/>
      <c r="CX29" s="13"/>
      <c r="CY29" s="13"/>
      <c r="DE29" s="22"/>
      <c r="DF29" s="13"/>
      <c r="DG29" s="13"/>
      <c r="DM29" s="22"/>
      <c r="DN29" s="13"/>
      <c r="DO29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iv169</vt:lpstr>
      <vt:lpstr>Summary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Cobb</dc:creator>
  <cp:lastModifiedBy>Patrick Cobb</cp:lastModifiedBy>
  <dcterms:created xsi:type="dcterms:W3CDTF">2015-04-28T22:17:18Z</dcterms:created>
  <dcterms:modified xsi:type="dcterms:W3CDTF">2015-04-29T02:32:37Z</dcterms:modified>
</cp:coreProperties>
</file>